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file-sv\共有フォルダ\R6年度\02.企画財政課\03_財政係\10_決算\01_決算全般\02_財政状況資料集\R5決算\"/>
    </mc:Choice>
  </mc:AlternateContent>
  <xr:revisionPtr revIDLastSave="0" documentId="13_ncr:1_{618C9B95-FF4F-4D0A-80FF-85B5AB05820E}" xr6:coauthVersionLast="36" xr6:coauthVersionMax="36" xr10:uidLastSave="{00000000-0000-0000-0000-000000000000}"/>
  <bookViews>
    <workbookView xWindow="0" yWindow="0" windowWidth="20490" windowHeight="7020" tabRatio="688"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alcChain>
</file>

<file path=xl/sharedStrings.xml><?xml version="1.0" encoding="utf-8"?>
<sst xmlns="http://schemas.openxmlformats.org/spreadsheetml/2006/main" count="1088" uniqueCount="559">
  <si>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</si>
  <si>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</si>
  <si>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</si>
  <si>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</si>
  <si>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</si>
  <si>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</si>
  <si>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</si>
  <si>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</si>
  <si>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</si>
  <si>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</si>
  <si>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</si>
  <si>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</si>
  <si>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</si>
  <si>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</si>
  <si>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</si>
  <si>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</si>
  <si>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</si>
  <si>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</si>
  <si>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</si>
  <si>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</si>
  <si>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</si>
  <si>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</si>
  <si>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</si>
  <si>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</si>
  <si>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</si>
  <si>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</si>
  <si>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</si>
  <si>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</si>
  <si>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</si>
  <si>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</si>
  <si>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</si>
  <si>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</si>
  <si>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</si>
  <si>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</si>
  <si>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</si>
  <si>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</si>
  <si>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</si>
  <si>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</si>
  <si>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</si>
  <si>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</si>
  <si>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</si>
  <si>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</si>
  <si>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</si>
  <si>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</si>
  <si>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</si>
  <si>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</si>
  <si>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</si>
  <si>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</si>
  <si>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</si>
  <si>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</si>
  <si>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</si>
  <si>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</si>
  <si>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</si>
  <si>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</si>
  <si>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</si>
  <si>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</si>
  <si>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</si>
  <si>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</si>
  <si>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</si>
  <si>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</si>
  <si>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</si>
  <si>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</si>
  <si>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</si>
  <si>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</si>
  <si>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</si>
  <si>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</si>
  <si>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</si>
  <si>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</si>
  <si>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</si>
  <si>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</si>
  <si>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</si>
  <si>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</si>
  <si>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</si>
  <si>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</si>
  <si>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</si>
  <si>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</si>
  <si>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</si>
  <si>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</si>
  <si>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</si>
  <si>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</si>
  <si>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</si>
  <si>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</si>
  <si>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</si>
  <si>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</si>
  <si>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</si>
  <si>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</si>
  <si>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</si>
  <si>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</si>
  <si>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</si>
  <si>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</si>
  <si>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</si>
  <si>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</si>
  <si>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</si>
  <si>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</si>
  <si>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</si>
  <si>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</si>
  <si>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</si>
  <si>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</si>
  <si>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</si>
  <si>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</si>
  <si>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</si>
  <si>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</si>
  <si>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</si>
  <si>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</si>
  <si>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</si>
  <si>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</si>
  <si>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</si>
  <si>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</si>
  <si>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</si>
  <si>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</si>
  <si>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</si>
  <si>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</si>
  <si>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</si>
  <si>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</si>
  <si>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</si>
  <si>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</si>
  <si>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</si>
  <si>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</si>
  <si>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</si>
  <si>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</si>
  <si>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</si>
  <si>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</si>
  <si>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</si>
  <si>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</si>
  <si>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</si>
  <si>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</si>
  <si>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</si>
  <si>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</si>
  <si>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</si>
  <si>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</si>
  <si>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</si>
  <si>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</si>
  <si>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</si>
  <si>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</si>
  <si>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</si>
  <si>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</si>
  <si>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</si>
  <si>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</si>
  <si>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</si>
  <si>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</si>
  <si>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</si>
  <si>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</si>
  <si>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</si>
  <si>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</si>
  <si>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</si>
  <si>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</si>
  <si>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</si>
  <si>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</si>
  <si>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</si>
  <si>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</si>
  <si>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</si>
  <si>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</si>
  <si>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</si>
  <si>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</si>
  <si>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</si>
  <si>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</si>
  <si>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</si>
  <si>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</si>
  <si>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</si>
  <si>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</si>
  <si>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</si>
  <si>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</si>
  <si>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</si>
  <si>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</si>
  <si>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</si>
  <si>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</si>
  <si>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</si>
  <si>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</si>
  <si>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</si>
  <si>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</si>
  <si>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</si>
  <si>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</si>
  <si>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</si>
  <si>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</si>
  <si>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</si>
  <si>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</si>
  <si>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</si>
  <si>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</si>
  <si>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</si>
  <si>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</si>
  <si>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</si>
  <si>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</si>
  <si>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</si>
  <si>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</si>
  <si>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</si>
  <si>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</si>
  <si>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</si>
  <si>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</si>
  <si>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</si>
  <si>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</si>
  <si>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</si>
  <si>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</si>
  <si>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</si>
  <si>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</si>
  <si>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</si>
  <si>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</si>
  <si>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</si>
  <si>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</si>
  <si>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</si>
  <si>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</si>
  <si>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</si>
  <si>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</si>
  <si>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</si>
  <si>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</si>
  <si>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北海道岩内町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</si>
  <si>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</si>
  <si>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</si>
  <si>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</si>
  <si>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</si>
  <si>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</si>
  <si>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</si>
  <si>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</si>
  <si>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</si>
  <si>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</si>
  <si>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</si>
  <si>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</si>
  <si>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</si>
  <si>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</si>
  <si>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</si>
  <si>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</si>
  <si>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</si>
  <si>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</si>
  <si>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</si>
  <si>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</si>
  <si>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</si>
  <si>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</si>
  <si>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</si>
  <si>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</si>
  <si>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</si>
  <si>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</si>
  <si>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</si>
  <si>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</si>
  <si>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</si>
  <si>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</si>
  <si>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</si>
  <si>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</si>
  <si>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</si>
  <si>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</si>
  <si>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</si>
  <si>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</si>
  <si>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</si>
  <si>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</si>
  <si>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</si>
  <si>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</si>
  <si>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</si>
  <si>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</si>
  <si>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</si>
  <si>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</si>
  <si>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</si>
  <si>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</si>
  <si>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</si>
  <si>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</si>
  <si>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</si>
  <si>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</si>
  <si>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</si>
  <si>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</si>
  <si>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</si>
  <si>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</si>
  <si>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</si>
  <si>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</si>
  <si>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</si>
  <si>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</si>
  <si>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</si>
  <si>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</si>
  <si>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</si>
  <si>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</si>
  <si>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</si>
  <si>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</si>
  <si>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</si>
  <si>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</si>
  <si>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</si>
  <si>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</si>
  <si>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</si>
  <si>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</si>
  <si>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</si>
  <si>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</si>
  <si>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</si>
  <si>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</si>
  <si>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</si>
  <si>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</si>
  <si>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</si>
  <si>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</si>
  <si>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</si>
  <si>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</si>
  <si>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</si>
  <si>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</si>
  <si>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</si>
  <si>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</si>
  <si>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</si>
  <si>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</si>
  <si>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</si>
  <si>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</si>
  <si>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</si>
  <si>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</si>
  <si>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</si>
  <si>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</si>
  <si>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</si>
  <si>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</si>
  <si>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</si>
  <si>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</si>
  <si>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</si>
  <si>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</si>
  <si>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</si>
  <si>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</si>
  <si>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</si>
  <si>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</si>
  <si>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</si>
  <si>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</si>
  <si>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</si>
  <si>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</si>
  <si>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</si>
  <si>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</si>
  <si>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</si>
  <si>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</si>
  <si>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</si>
  <si>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</si>
  <si>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</si>
  <si>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</si>
  <si>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</si>
  <si>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</si>
  <si>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</si>
  <si>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</si>
  <si>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</si>
  <si>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</si>
  <si>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</si>
  <si>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</si>
  <si>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</si>
  <si>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</si>
  <si>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</si>
  <si>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</si>
  <si>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</si>
  <si>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</si>
  <si>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</si>
  <si>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</si>
  <si>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</si>
  <si>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</si>
  <si>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</si>
  <si>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</si>
  <si>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</si>
  <si>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</si>
  <si>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</si>
  <si>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</si>
  <si>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</si>
  <si>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</si>
  <si>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</si>
  <si>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</si>
  <si>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</si>
  <si>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</si>
  <si>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</si>
  <si>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</si>
  <si>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</si>
  <si>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</si>
  <si>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</si>
  <si>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</si>
  <si>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</si>
  <si>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北海道岩内町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</si>
  <si>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</si>
  <si>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</si>
  <si>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</si>
  <si>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</si>
  <si>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</si>
  <si>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</si>
  <si>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</si>
  <si>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</si>
  <si>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</si>
  <si>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</si>
  <si>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</si>
  <si>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</si>
  <si>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</si>
  <si>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</si>
  <si>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</si>
  <si>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</si>
  <si>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</si>
  <si>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</si>
  <si>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</si>
  <si>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</si>
  <si>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</si>
  <si>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</si>
  <si>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</si>
  <si>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</si>
  <si>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</si>
  <si>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</si>
  <si>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</si>
  <si>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</si>
  <si>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</si>
  <si>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</si>
  <si>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</si>
  <si>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</si>
  <si>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</si>
  <si>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</si>
  <si>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</si>
  <si>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</si>
  <si>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</si>
  <si>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</si>
  <si>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</si>
  <si>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</si>
  <si>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</si>
  <si>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</si>
  <si>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</si>
  <si>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</si>
  <si>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</si>
  <si>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</si>
  <si>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</si>
  <si>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</si>
  <si>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</si>
  <si>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</si>
  <si>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</si>
  <si>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</si>
  <si>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</si>
  <si>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</si>
  <si>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</si>
  <si>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</si>
  <si>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</si>
  <si>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</si>
  <si>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</si>
  <si>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</si>
  <si>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</si>
  <si>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</si>
  <si>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</si>
  <si>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</si>
  <si>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</si>
  <si>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</si>
  <si>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</si>
  <si>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</si>
  <si>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</si>
  <si>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</si>
  <si>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</si>
  <si>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</si>
  <si>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</si>
  <si>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</si>
  <si>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</si>
  <si>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</si>
  <si>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</si>
  <si>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</si>
  <si>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</si>
  <si>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</si>
  <si>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</si>
  <si>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</si>
  <si>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</si>
  <si>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</si>
  <si>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</si>
  <si>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</si>
  <si>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</si>
  <si>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</si>
  <si>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</si>
  <si>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</si>
  <si>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</si>
  <si>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</si>
  <si>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</si>
  <si>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</si>
  <si>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</si>
  <si>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</si>
  <si>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</si>
  <si>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</si>
  <si>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</si>
  <si>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</si>
  <si>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</si>
  <si>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</si>
  <si>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</si>
  <si>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</si>
  <si>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</si>
  <si>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</si>
  <si>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</si>
  <si>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</si>
  <si>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</si>
  <si>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</si>
  <si>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</si>
  <si>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</si>
  <si>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</si>
  <si>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</si>
  <si>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</si>
  <si>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</si>
  <si>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</si>
  <si>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</si>
  <si>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</si>
  <si>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</si>
  <si>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</si>
  <si>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</si>
  <si>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</si>
  <si>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</si>
  <si>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</si>
  <si>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</si>
  <si>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</si>
  <si>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</si>
  <si>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</si>
  <si>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</si>
  <si>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</si>
  <si>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</si>
  <si>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</si>
  <si>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</si>
  <si>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</si>
  <si>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</si>
  <si>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</si>
  <si>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</si>
  <si>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</si>
  <si>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</si>
  <si>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</si>
  <si>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</si>
  <si>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</si>
  <si>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</si>
  <si>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</si>
  <si>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</si>
  <si>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</si>
  <si>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</si>
  <si>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</si>
  <si>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</si>
  <si>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</si>
  <si>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</si>
  <si>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</si>
  <si>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</si>
  <si>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</si>
  <si>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</si>
  <si>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</si>
  <si>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</si>
  <si>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</si>
  <si>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</si>
  <si>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</si>
  <si>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</si>
  <si>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</si>
  <si>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</si>
  <si>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</si>
  <si>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</si>
  <si>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</si>
  <si>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</si>
  <si>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</si>
  <si>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</si>
  <si>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</si>
  <si>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</si>
  <si>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</si>
  <si>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</si>
  <si>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</si>
  <si>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</si>
  <si>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</si>
  <si>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</si>
  <si>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</si>
  <si>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</si>
  <si>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臨海部土地造成事業特別会計</t>
  </si>
  <si>
    <t>国民健康保険特別会計</t>
  </si>
  <si>
    <t>介護保険特別会計</t>
  </si>
  <si>
    <t>後期高齢者医療特別会計</t>
  </si>
  <si>
    <t>下水道事業会計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</si>
  <si>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</si>
  <si>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</si>
  <si>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</si>
  <si>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</si>
  <si>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</si>
  <si>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</si>
  <si>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</si>
  <si>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</si>
  <si>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</si>
  <si>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</si>
  <si>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</si>
  <si>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</si>
  <si>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岩内地方船舶上架公社</t>
    <rPh sb="0" eb="2">
      <t>イワナイ</t>
    </rPh>
    <rPh sb="2" eb="4">
      <t>チホウ</t>
    </rPh>
    <rPh sb="4" eb="6">
      <t>センパク</t>
    </rPh>
    <rPh sb="6" eb="10">
      <t>ジョウカコウシャ</t>
    </rPh>
    <phoneticPr fontId="2"/>
  </si>
  <si>
    <t>岩内町漁業振興基金</t>
    <rPh sb="0" eb="3">
      <t>イワナイチョウ</t>
    </rPh>
    <rPh sb="3" eb="5">
      <t>ギョギョウ</t>
    </rPh>
    <rPh sb="5" eb="7">
      <t>シンコウ</t>
    </rPh>
    <rPh sb="7" eb="9">
      <t>キキン</t>
    </rPh>
    <phoneticPr fontId="5"/>
  </si>
  <si>
    <t>岩内町学校整備基金</t>
    <rPh sb="0" eb="3">
      <t>イワナイチョウ</t>
    </rPh>
    <rPh sb="3" eb="5">
      <t>ガッコウ</t>
    </rPh>
    <rPh sb="5" eb="7">
      <t>セイビ</t>
    </rPh>
    <rPh sb="7" eb="9">
      <t>キキン</t>
    </rPh>
    <phoneticPr fontId="2"/>
  </si>
  <si>
    <t>岩内町ふるさと納税基金</t>
    <rPh sb="0" eb="3">
      <t>イワナイチョウ</t>
    </rPh>
    <rPh sb="7" eb="9">
      <t>ノウゼイ</t>
    </rPh>
    <rPh sb="9" eb="11">
      <t>キキン</t>
    </rPh>
    <phoneticPr fontId="2"/>
  </si>
  <si>
    <t>岩内町まちづくり推進基金</t>
    <rPh sb="0" eb="3">
      <t>イワナイチョウ</t>
    </rPh>
    <rPh sb="8" eb="10">
      <t>スイシン</t>
    </rPh>
    <rPh sb="10" eb="12">
      <t>キキン</t>
    </rPh>
    <phoneticPr fontId="2"/>
  </si>
  <si>
    <t>岩内町公共用施設維持修繕・維持補修基金</t>
    <rPh sb="0" eb="3">
      <t>イワナイチョウ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</si>
</sst>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88"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8"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00E6-402A-8AF7-EA93B2B4E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57326</c:v>
                </c:pt>
                <c:pt idx="1">
                  <c:v>57795</c:v>
                </c:pt>
                <c:pt idx="2">
                  <c:v>96321</c:v>
                </c:pt>
                <c:pt idx="3">
                  <c:v>114791</c:v>
                </c:pt>
                <c:pt idx="4">
                  <c:v>114053</c:v>
                </c:pt>
              </c:numCache>
            </c:numRef>
          </c:val>
          <c:smooth val="0"/>
          <c:extLst>
            <c:ext xmlns:c16="http://schemas.microsoft.com/office/drawing/2014/chart" uri="{C3380CC4-5D6E-409C-BE32-E72D297353CC}">
              <c16:uniqueId val="{00000001-00E6-402A-8AF7-EA93B2B4E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c:v>
                </c:pt>
                <c:pt idx="1">
                  <c:v>5.82</c:v>
                </c:pt>
                <c:pt idx="2">
                  <c:v>13.28</c:v>
                </c:pt>
                <c:pt idx="3">
                  <c:v>13.85</c:v>
                </c:pt>
                <c:pt idx="4">
                  <c:v>15.76</c:v>
                </c:pt>
              </c:numCache>
            </c:numRef>
          </c:val>
          <c:extLst>
            <c:ext xmlns:c16="http://schemas.microsoft.com/office/drawing/2014/chart" uri="{C3380CC4-5D6E-409C-BE32-E72D297353CC}">
              <c16:uniqueId val="{00000000-A0FB-497F-B060-D3071055F5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c:v>
                </c:pt>
                <c:pt idx="1">
                  <c:v>3.18</c:v>
                </c:pt>
                <c:pt idx="2">
                  <c:v>6.63</c:v>
                </c:pt>
                <c:pt idx="3">
                  <c:v>13.77</c:v>
                </c:pt>
                <c:pt idx="4">
                  <c:v>16.91</c:v>
                </c:pt>
              </c:numCache>
            </c:numRef>
          </c:val>
          <c:extLst>
            <c:ext xmlns:c16="http://schemas.microsoft.com/office/drawing/2014/chart" uri="{C3380CC4-5D6E-409C-BE32-E72D297353CC}">
              <c16:uniqueId val="{00000001-A0FB-497F-B060-D3071055F5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0.77</c:v>
                </c:pt>
                <c:pt idx="1">
                  <c:v>4.8499999999999996</c:v>
                </c:pt>
                <c:pt idx="2">
                  <c:v>11.61</c:v>
                </c:pt>
                <c:pt idx="3">
                  <c:v>6.77</c:v>
                </c:pt>
                <c:pt idx="4">
                  <c:v>5.5</c:v>
                </c:pt>
              </c:numCache>
            </c:numRef>
          </c:val>
          <c:smooth val="0"/>
          <c:extLst>
            <c:ext xmlns:c16="http://schemas.microsoft.com/office/drawing/2014/chart" uri="{C3380CC4-5D6E-409C-BE32-E72D297353CC}">
              <c16:uniqueId val="{00000002-A0FB-497F-B060-D3071055F5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FF-45C2-9456-38A3658CD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FF-45C2-9456-38A3658CDA57}"/>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FF-45C2-9456-38A3658CDA57}"/>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FF-45C2-9456-38A3658CDA5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91FF-45C2-9456-38A3658CDA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1.51</c:v>
                </c:pt>
                <c:pt idx="4">
                  <c:v>#N/A</c:v>
                </c:pt>
                <c:pt idx="5">
                  <c:v>2.02</c:v>
                </c:pt>
                <c:pt idx="6">
                  <c:v>#N/A</c:v>
                </c:pt>
                <c:pt idx="7">
                  <c:v>2.0699999999999998</c:v>
                </c:pt>
                <c:pt idx="8">
                  <c:v>#N/A</c:v>
                </c:pt>
                <c:pt idx="9">
                  <c:v>1.84</c:v>
                </c:pt>
              </c:numCache>
            </c:numRef>
          </c:val>
          <c:extLst>
            <c:ext xmlns:c16="http://schemas.microsoft.com/office/drawing/2014/chart" uri="{C3380CC4-5D6E-409C-BE32-E72D297353CC}">
              <c16:uniqueId val="{00000005-91FF-45C2-9456-38A3658CDA5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1.29</c:v>
                </c:pt>
                <c:pt idx="4">
                  <c:v>#N/A</c:v>
                </c:pt>
                <c:pt idx="5">
                  <c:v>1.62</c:v>
                </c:pt>
                <c:pt idx="6">
                  <c:v>#N/A</c:v>
                </c:pt>
                <c:pt idx="7">
                  <c:v>2.21</c:v>
                </c:pt>
                <c:pt idx="8">
                  <c:v>#N/A</c:v>
                </c:pt>
                <c:pt idx="9">
                  <c:v>1.98</c:v>
                </c:pt>
              </c:numCache>
            </c:numRef>
          </c:val>
          <c:extLst>
            <c:ext xmlns:c16="http://schemas.microsoft.com/office/drawing/2014/chart" uri="{C3380CC4-5D6E-409C-BE32-E72D297353CC}">
              <c16:uniqueId val="{00000006-91FF-45C2-9456-38A3658CDA57}"/>
            </c:ext>
          </c:extLst>
        </c:ser>
        <c:ser>
          <c:idx val="7"/>
          <c:order val="7"/>
          <c:tx>
            <c:strRef>
              <c:f>データシート!$A$34</c:f>
              <c:strCache>
                <c:ptCount val="1"/>
                <c:pt idx="0">
                  <c:v>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2.12</c:v>
                </c:pt>
                <c:pt idx="2">
                  <c:v>#N/A</c:v>
                </c:pt>
                <c:pt idx="3">
                  <c:v>1.91</c:v>
                </c:pt>
                <c:pt idx="4">
                  <c:v>#N/A</c:v>
                </c:pt>
                <c:pt idx="5">
                  <c:v>1.5</c:v>
                </c:pt>
                <c:pt idx="6">
                  <c:v>#N/A</c:v>
                </c:pt>
                <c:pt idx="7">
                  <c:v>1.99</c:v>
                </c:pt>
                <c:pt idx="8">
                  <c:v>#N/A</c:v>
                </c:pt>
                <c:pt idx="9">
                  <c:v>2.27</c:v>
                </c:pt>
              </c:numCache>
            </c:numRef>
          </c:val>
          <c:extLst>
            <c:ext xmlns:c16="http://schemas.microsoft.com/office/drawing/2014/chart" uri="{C3380CC4-5D6E-409C-BE32-E72D297353CC}">
              <c16:uniqueId val="{00000007-91FF-45C2-9456-38A3658CDA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6.73</c:v>
                </c:pt>
                <c:pt idx="2">
                  <c:v>#N/A</c:v>
                </c:pt>
                <c:pt idx="3">
                  <c:v>5.29</c:v>
                </c:pt>
                <c:pt idx="4">
                  <c:v>#N/A</c:v>
                </c:pt>
                <c:pt idx="5">
                  <c:v>3.93</c:v>
                </c:pt>
                <c:pt idx="6">
                  <c:v>#N/A</c:v>
                </c:pt>
                <c:pt idx="7">
                  <c:v>4.8</c:v>
                </c:pt>
                <c:pt idx="8">
                  <c:v>#N/A</c:v>
                </c:pt>
                <c:pt idx="9">
                  <c:v>5.0999999999999996</c:v>
                </c:pt>
              </c:numCache>
            </c:numRef>
          </c:val>
          <c:extLst>
            <c:ext xmlns:c16="http://schemas.microsoft.com/office/drawing/2014/chart" uri="{C3380CC4-5D6E-409C-BE32-E72D297353CC}">
              <c16:uniqueId val="{00000008-91FF-45C2-9456-38A3658CDA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c:v>
                </c:pt>
                <c:pt idx="2">
                  <c:v>#N/A</c:v>
                </c:pt>
                <c:pt idx="3">
                  <c:v>5.82</c:v>
                </c:pt>
                <c:pt idx="4">
                  <c:v>#N/A</c:v>
                </c:pt>
                <c:pt idx="5">
                  <c:v>13.28</c:v>
                </c:pt>
                <c:pt idx="6">
                  <c:v>#N/A</c:v>
                </c:pt>
                <c:pt idx="7">
                  <c:v>13.84</c:v>
                </c:pt>
                <c:pt idx="8">
                  <c:v>#N/A</c:v>
                </c:pt>
                <c:pt idx="9">
                  <c:v>15.76</c:v>
                </c:pt>
              </c:numCache>
            </c:numRef>
          </c:val>
          <c:extLst>
            <c:ext xmlns:c16="http://schemas.microsoft.com/office/drawing/2014/chart" uri="{C3380CC4-5D6E-409C-BE32-E72D297353CC}">
              <c16:uniqueId val="{00000009-91FF-45C2-9456-38A3658CDA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816</c:v>
                </c:pt>
                <c:pt idx="5">
                  <c:v>854</c:v>
                </c:pt>
                <c:pt idx="8">
                  <c:v>910</c:v>
                </c:pt>
                <c:pt idx="11">
                  <c:v>915</c:v>
                </c:pt>
                <c:pt idx="14">
                  <c:v>905</c:v>
                </c:pt>
              </c:numCache>
            </c:numRef>
          </c:val>
          <c:extLst>
            <c:ext xmlns:c16="http://schemas.microsoft.com/office/drawing/2014/chart" uri="{C3380CC4-5D6E-409C-BE32-E72D297353CC}">
              <c16:uniqueId val="{00000000-8959-4B05-8E99-3B19C6ED82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59-4B05-8E99-3B19C6ED82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959-4B05-8E99-3B19C6ED82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8</c:v>
                </c:pt>
                <c:pt idx="9">
                  <c:v>9</c:v>
                </c:pt>
                <c:pt idx="12">
                  <c:v>12</c:v>
                </c:pt>
              </c:numCache>
            </c:numRef>
          </c:val>
          <c:extLst>
            <c:ext xmlns:c16="http://schemas.microsoft.com/office/drawing/2014/chart" uri="{C3380CC4-5D6E-409C-BE32-E72D297353CC}">
              <c16:uniqueId val="{00000003-8959-4B05-8E99-3B19C6ED82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278</c:v>
                </c:pt>
                <c:pt idx="6">
                  <c:v>253</c:v>
                </c:pt>
                <c:pt idx="9">
                  <c:v>268</c:v>
                </c:pt>
                <c:pt idx="12">
                  <c:v>288</c:v>
                </c:pt>
              </c:numCache>
            </c:numRef>
          </c:val>
          <c:extLst>
            <c:ext xmlns:c16="http://schemas.microsoft.com/office/drawing/2014/chart" uri="{C3380CC4-5D6E-409C-BE32-E72D297353CC}">
              <c16:uniqueId val="{00000004-8959-4B05-8E99-3B19C6ED82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59-4B05-8E99-3B19C6ED82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59-4B05-8E99-3B19C6ED82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1065</c:v>
                </c:pt>
                <c:pt idx="3">
                  <c:v>1127</c:v>
                </c:pt>
                <c:pt idx="6">
                  <c:v>1125</c:v>
                </c:pt>
                <c:pt idx="9">
                  <c:v>1084</c:v>
                </c:pt>
                <c:pt idx="12">
                  <c:v>1082</c:v>
                </c:pt>
              </c:numCache>
            </c:numRef>
          </c:val>
          <c:extLst>
            <c:ext xmlns:c16="http://schemas.microsoft.com/office/drawing/2014/chart" uri="{C3380CC4-5D6E-409C-BE32-E72D297353CC}">
              <c16:uniqueId val="{00000007-8959-4B05-8E99-3B19C6ED82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514</c:v>
                </c:pt>
                <c:pt idx="2">
                  <c:v>#N/A</c:v>
                </c:pt>
                <c:pt idx="3">
                  <c:v>#N/A</c:v>
                </c:pt>
                <c:pt idx="4">
                  <c:v>559</c:v>
                </c:pt>
                <c:pt idx="5">
                  <c:v>#N/A</c:v>
                </c:pt>
                <c:pt idx="6">
                  <c:v>#N/A</c:v>
                </c:pt>
                <c:pt idx="7">
                  <c:v>476</c:v>
                </c:pt>
                <c:pt idx="8">
                  <c:v>#N/A</c:v>
                </c:pt>
                <c:pt idx="9">
                  <c:v>#N/A</c:v>
                </c:pt>
                <c:pt idx="10">
                  <c:v>446</c:v>
                </c:pt>
                <c:pt idx="11">
                  <c:v>#N/A</c:v>
                </c:pt>
                <c:pt idx="12">
                  <c:v>#N/A</c:v>
                </c:pt>
                <c:pt idx="13">
                  <c:v>477</c:v>
                </c:pt>
                <c:pt idx="14">
                  <c:v>#N/A</c:v>
                </c:pt>
              </c:numCache>
            </c:numRef>
          </c:val>
          <c:smooth val="0"/>
          <c:extLst>
            <c:ext xmlns:c16="http://schemas.microsoft.com/office/drawing/2014/chart" uri="{C3380CC4-5D6E-409C-BE32-E72D297353CC}">
              <c16:uniqueId val="{00000008-8959-4B05-8E99-3B19C6ED82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8090</c:v>
                </c:pt>
                <c:pt idx="5">
                  <c:v>7931</c:v>
                </c:pt>
                <c:pt idx="8">
                  <c:v>7870</c:v>
                </c:pt>
                <c:pt idx="11">
                  <c:v>7836</c:v>
                </c:pt>
                <c:pt idx="14">
                  <c:v>7767</c:v>
                </c:pt>
              </c:numCache>
            </c:numRef>
          </c:val>
          <c:extLst>
            <c:ext xmlns:c16="http://schemas.microsoft.com/office/drawing/2014/chart" uri="{C3380CC4-5D6E-409C-BE32-E72D297353CC}">
              <c16:uniqueId val="{00000000-08A4-4AEC-8529-DAFFB3CF41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1325</c:v>
                </c:pt>
                <c:pt idx="5">
                  <c:v>1250</c:v>
                </c:pt>
                <c:pt idx="8">
                  <c:v>1159</c:v>
                </c:pt>
                <c:pt idx="11">
                  <c:v>1107</c:v>
                </c:pt>
                <c:pt idx="14">
                  <c:v>1085</c:v>
                </c:pt>
              </c:numCache>
            </c:numRef>
          </c:val>
          <c:extLst>
            <c:ext xmlns:c16="http://schemas.microsoft.com/office/drawing/2014/chart" uri="{C3380CC4-5D6E-409C-BE32-E72D297353CC}">
              <c16:uniqueId val="{00000001-08A4-4AEC-8529-DAFFB3CF41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955</c:v>
                </c:pt>
                <c:pt idx="5">
                  <c:v>1040</c:v>
                </c:pt>
                <c:pt idx="8">
                  <c:v>1471</c:v>
                </c:pt>
                <c:pt idx="11">
                  <c:v>2045</c:v>
                </c:pt>
                <c:pt idx="14">
                  <c:v>2387</c:v>
                </c:pt>
              </c:numCache>
            </c:numRef>
          </c:val>
          <c:extLst>
            <c:ext xmlns:c16="http://schemas.microsoft.com/office/drawing/2014/chart" uri="{C3380CC4-5D6E-409C-BE32-E72D297353CC}">
              <c16:uniqueId val="{00000002-08A4-4AEC-8529-DAFFB3CF41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A4-4AEC-8529-DAFFB3CF41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A4-4AEC-8529-DAFFB3CF41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A4-4AEC-8529-DAFFB3CF41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1499</c:v>
                </c:pt>
                <c:pt idx="3">
                  <c:v>1443</c:v>
                </c:pt>
                <c:pt idx="6">
                  <c:v>1409</c:v>
                </c:pt>
                <c:pt idx="9">
                  <c:v>1400</c:v>
                </c:pt>
                <c:pt idx="12">
                  <c:v>1395</c:v>
                </c:pt>
              </c:numCache>
            </c:numRef>
          </c:val>
          <c:extLst>
            <c:ext xmlns:c16="http://schemas.microsoft.com/office/drawing/2014/chart" uri="{C3380CC4-5D6E-409C-BE32-E72D297353CC}">
              <c16:uniqueId val="{00000006-08A4-4AEC-8529-DAFFB3CF41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c:v>
                </c:pt>
                <c:pt idx="3">
                  <c:v>68</c:v>
                </c:pt>
                <c:pt idx="6">
                  <c:v>91</c:v>
                </c:pt>
                <c:pt idx="9">
                  <c:v>100</c:v>
                </c:pt>
                <c:pt idx="12">
                  <c:v>88</c:v>
                </c:pt>
              </c:numCache>
            </c:numRef>
          </c:val>
          <c:extLst>
            <c:ext xmlns:c16="http://schemas.microsoft.com/office/drawing/2014/chart" uri="{C3380CC4-5D6E-409C-BE32-E72D297353CC}">
              <c16:uniqueId val="{00000007-08A4-4AEC-8529-DAFFB3CF41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4091</c:v>
                </c:pt>
                <c:pt idx="3">
                  <c:v>4107</c:v>
                </c:pt>
                <c:pt idx="6">
                  <c:v>3971</c:v>
                </c:pt>
                <c:pt idx="9">
                  <c:v>3878</c:v>
                </c:pt>
                <c:pt idx="12">
                  <c:v>3700</c:v>
                </c:pt>
              </c:numCache>
            </c:numRef>
          </c:val>
          <c:extLst>
            <c:ext xmlns:c16="http://schemas.microsoft.com/office/drawing/2014/chart" uri="{C3380CC4-5D6E-409C-BE32-E72D297353CC}">
              <c16:uniqueId val="{00000008-08A4-4AEC-8529-DAFFB3CF41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A4-4AEC-8529-DAFFB3CF41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9939</c:v>
                </c:pt>
                <c:pt idx="3">
                  <c:v>9519</c:v>
                </c:pt>
                <c:pt idx="6">
                  <c:v>9338</c:v>
                </c:pt>
                <c:pt idx="9">
                  <c:v>9260</c:v>
                </c:pt>
                <c:pt idx="12">
                  <c:v>9153</c:v>
                </c:pt>
              </c:numCache>
            </c:numRef>
          </c:val>
          <c:extLst>
            <c:ext xmlns:c16="http://schemas.microsoft.com/office/drawing/2014/chart" uri="{C3380CC4-5D6E-409C-BE32-E72D297353CC}">
              <c16:uniqueId val="{0000000A-08A4-4AEC-8529-DAFFB3CF41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5227</c:v>
                </c:pt>
                <c:pt idx="2">
                  <c:v>#N/A</c:v>
                </c:pt>
                <c:pt idx="3">
                  <c:v>#N/A</c:v>
                </c:pt>
                <c:pt idx="4">
                  <c:v>4913</c:v>
                </c:pt>
                <c:pt idx="5">
                  <c:v>#N/A</c:v>
                </c:pt>
                <c:pt idx="6">
                  <c:v>#N/A</c:v>
                </c:pt>
                <c:pt idx="7">
                  <c:v>4311</c:v>
                </c:pt>
                <c:pt idx="8">
                  <c:v>#N/A</c:v>
                </c:pt>
                <c:pt idx="9">
                  <c:v>#N/A</c:v>
                </c:pt>
                <c:pt idx="10">
                  <c:v>3650</c:v>
                </c:pt>
                <c:pt idx="11">
                  <c:v>#N/A</c:v>
                </c:pt>
                <c:pt idx="12">
                  <c:v>#N/A</c:v>
                </c:pt>
                <c:pt idx="13">
                  <c:v>3097</c:v>
                </c:pt>
                <c:pt idx="14">
                  <c:v>#N/A</c:v>
                </c:pt>
              </c:numCache>
            </c:numRef>
          </c:val>
          <c:smooth val="0"/>
          <c:extLst>
            <c:ext xmlns:c16="http://schemas.microsoft.com/office/drawing/2014/chart" uri="{C3380CC4-5D6E-409C-BE32-E72D297353CC}">
              <c16:uniqueId val="{0000000B-08A4-4AEC-8529-DAFFB3CF41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305</c:v>
                </c:pt>
                <c:pt idx="1">
                  <c:v>605</c:v>
                </c:pt>
                <c:pt idx="2">
                  <c:v>755</c:v>
                </c:pt>
              </c:numCache>
            </c:numRef>
          </c:val>
          <c:extLst>
            <c:ext xmlns:c16="http://schemas.microsoft.com/office/drawing/2014/chart" uri="{C3380CC4-5D6E-409C-BE32-E72D297353CC}">
              <c16:uniqueId val="{00000000-2F93-488B-8F8B-4D3145AFD2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66</c:v>
                </c:pt>
                <c:pt idx="2">
                  <c:v>83</c:v>
                </c:pt>
              </c:numCache>
            </c:numRef>
          </c:val>
          <c:extLst>
            <c:ext xmlns:c16="http://schemas.microsoft.com/office/drawing/2014/chart" uri="{C3380CC4-5D6E-409C-BE32-E72D297353CC}">
              <c16:uniqueId val="{00000001-2F93-488B-8F8B-4D3145AFD2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973</c:v>
                </c:pt>
                <c:pt idx="1">
                  <c:v>1202</c:v>
                </c:pt>
                <c:pt idx="2">
                  <c:v>1335</c:v>
                </c:pt>
              </c:numCache>
            </c:numRef>
          </c:val>
          <c:extLst>
            <c:ext xmlns:c16="http://schemas.microsoft.com/office/drawing/2014/chart" uri="{C3380CC4-5D6E-409C-BE32-E72D297353CC}">
              <c16:uniqueId val="{00000002-2F93-488B-8F8B-4D3145AFD2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人口減や水産業の衰退等のため財政基盤が弱体化しており、類似団体平均より低い数値で推移している。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今後においても事務事業の見直しや合理化の取組みを更に進め、歳出削減を図るとともに自主財源の確保を徹底し、財政基盤の強化に努める。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平成１８年度に地方債の借換えを実施し、公債費の平準化を図ったが、自主財源の減少もあり、類似団体平均より高い率で推移していた。</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年度においては、</a:t>
          </a:r>
          <a:r>
            <a:rPr kumimoji="1" lang="ja-JP" altLang="en-US" sz="1000" b="0" i="0" baseline="0">
              <a:solidFill>
                <a:sysClr val="windowText" lastClr="000000"/>
              </a:solidFill>
              <a:effectLst/>
              <a:latin typeface="+mn-lt"/>
              <a:ea typeface="+mn-ea"/>
              <a:cs typeface="+mn-cs"/>
            </a:rPr>
            <a:t>一部事務組合への負担金の増などの影響で経常支出額が増加したものの、</a:t>
          </a:r>
          <a:r>
            <a:rPr kumimoji="1" lang="ja-JP" altLang="ja-JP" sz="1000" b="0" i="0" baseline="0">
              <a:solidFill>
                <a:sysClr val="windowText" lastClr="000000"/>
              </a:solidFill>
              <a:effectLst/>
              <a:latin typeface="+mn-lt"/>
              <a:ea typeface="+mn-ea"/>
              <a:cs typeface="+mn-cs"/>
            </a:rPr>
            <a:t>地方交付税等の経常一般財源</a:t>
          </a:r>
          <a:r>
            <a:rPr kumimoji="1" lang="ja-JP" altLang="en-US" sz="1000" b="0" i="0" baseline="0">
              <a:solidFill>
                <a:sysClr val="windowText" lastClr="000000"/>
              </a:solidFill>
              <a:effectLst/>
              <a:latin typeface="+mn-lt"/>
              <a:ea typeface="+mn-ea"/>
              <a:cs typeface="+mn-cs"/>
            </a:rPr>
            <a:t>の増加に</a:t>
          </a:r>
          <a:r>
            <a:rPr kumimoji="1" lang="ja-JP" altLang="ja-JP" sz="1000" b="0" i="0" baseline="0">
              <a:solidFill>
                <a:sysClr val="windowText" lastClr="000000"/>
              </a:solidFill>
              <a:effectLst/>
              <a:latin typeface="+mn-lt"/>
              <a:ea typeface="+mn-ea"/>
              <a:cs typeface="+mn-cs"/>
            </a:rPr>
            <a:t>より、</a:t>
          </a:r>
          <a:r>
            <a:rPr kumimoji="1" lang="ja-JP" altLang="en-US" sz="1000" b="0" i="0" baseline="0">
              <a:solidFill>
                <a:sysClr val="windowText" lastClr="000000"/>
              </a:solidFill>
              <a:effectLst/>
              <a:latin typeface="+mn-lt"/>
              <a:ea typeface="+mn-ea"/>
              <a:cs typeface="+mn-cs"/>
            </a:rPr>
            <a:t>結果として前年度とほぼ同水準（</a:t>
          </a:r>
          <a:r>
            <a:rPr kumimoji="1" lang="en-US" altLang="ja-JP" sz="1000" b="0" i="0" baseline="0">
              <a:solidFill>
                <a:sysClr val="windowText" lastClr="000000"/>
              </a:solidFill>
              <a:effectLst/>
              <a:latin typeface="+mn-lt"/>
              <a:ea typeface="+mn-ea"/>
              <a:cs typeface="+mn-cs"/>
            </a:rPr>
            <a:t>0.2</a:t>
          </a:r>
          <a:r>
            <a:rPr kumimoji="1" lang="ja-JP" altLang="ja-JP" sz="1000" b="0" i="0" baseline="0">
              <a:solidFill>
                <a:sysClr val="windowText" lastClr="000000"/>
              </a:solidFill>
              <a:effectLst/>
              <a:latin typeface="+mn-lt"/>
              <a:ea typeface="+mn-ea"/>
              <a:cs typeface="+mn-cs"/>
            </a:rPr>
            <a:t>％増</a:t>
          </a:r>
          <a:r>
            <a:rPr kumimoji="1" lang="ja-JP" altLang="en-US"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今後においても地方債の計画的な発行により元利償還金の平準化を継続するとともに、事務事業の見直しによる経常支出の抑制を進める一方、自主財源の確保に努め、比率の適正化と安定化を目指す。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328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908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類似団体平均に比べ高くなっている要因は、主に維持補修費であり、老朽化した道路や公営住宅等の維持補修費が多額となっているためである。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また、光熱水費の高騰や委託料の増により、物件費や維持補修費が年々増加している。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今後においても定員管理の適正化による人件費の圧縮、事務事業の見直しによる物件費の抑制を更に進め、類似団体平均の額を下回るように努める。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15974</xdr:rowOff>
    </xdr:from>
    <xdr:to>
      <xdr:col>23</xdr:col>
      <xdr:colOff>133350</xdr:colOff>
      <xdr:row>83</xdr:row>
      <xdr:rowOff>54276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46324"/>
          <a:ext cx="838200" cy="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108395</xdr:rowOff>
    </xdr:from>
    <xdr:to>
      <xdr:col>19</xdr:col>
      <xdr:colOff>133350</xdr:colOff>
      <xdr:row>83</xdr:row>
      <xdr:rowOff>15974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7295"/>
          <a:ext cx="8890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76975</xdr:rowOff>
    </xdr:from>
    <xdr:to>
      <xdr:col>15</xdr:col>
      <xdr:colOff>82550</xdr:colOff>
      <xdr:row>82</xdr:row>
      <xdr:rowOff>108395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5875"/>
          <a:ext cx="8890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6843</xdr:rowOff>
    </xdr:from>
    <xdr:to>
      <xdr:col>11</xdr:col>
      <xdr:colOff>31750</xdr:colOff>
      <xdr:row>82</xdr:row>
      <xdr:rowOff>76975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574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3476</xdr:rowOff>
    </xdr:from>
    <xdr:to>
      <xdr:col>23</xdr:col>
      <xdr:colOff>184150</xdr:colOff>
      <xdr:row>83</xdr:row>
      <xdr:rowOff>105076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147003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136624</xdr:rowOff>
    </xdr:from>
    <xdr:to>
      <xdr:col>19</xdr:col>
      <xdr:colOff>184150</xdr:colOff>
      <xdr:row>83</xdr:row>
      <xdr:rowOff>66774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51551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8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57595</xdr:rowOff>
    </xdr:from>
    <xdr:to>
      <xdr:col>15</xdr:col>
      <xdr:colOff>133350</xdr:colOff>
      <xdr:row>82</xdr:row>
      <xdr:rowOff>159195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26175</xdr:rowOff>
    </xdr:from>
    <xdr:to>
      <xdr:col>11</xdr:col>
      <xdr:colOff>82550</xdr:colOff>
      <xdr:row>82</xdr:row>
      <xdr:rowOff>127775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112552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127493</xdr:rowOff>
    </xdr:from>
    <xdr:to>
      <xdr:col>7</xdr:col>
      <xdr:colOff>31750</xdr:colOff>
      <xdr:row>82</xdr:row>
      <xdr:rowOff>57643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42420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平成１６年度以降、人事院勧告を準拠しており、今後も類似団体と同水準で推移する見込みである。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98778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類似団体平均より高い数値で推移している。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人事担当において、長期的な年度別退職者数に基づき、新規採用や再任用者数を決定しており、今後も類似団体平均職員数と比較しながら、人口規模に見合う定員管理に努める。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15494</xdr:rowOff>
    </xdr:from>
    <xdr:to>
      <xdr:col>81</xdr:col>
      <xdr:colOff>44450</xdr:colOff>
      <xdr:row>62</xdr:row>
      <xdr:rowOff>19838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45394"/>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19838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815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164262</xdr:rowOff>
    </xdr:from>
    <xdr:to>
      <xdr:col>72</xdr:col>
      <xdr:colOff>203200</xdr:colOff>
      <xdr:row>62</xdr:row>
      <xdr:rowOff>8255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271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161366</xdr:rowOff>
    </xdr:from>
    <xdr:to>
      <xdr:col>68</xdr:col>
      <xdr:colOff>152400</xdr:colOff>
      <xdr:row>61</xdr:row>
      <xdr:rowOff>164262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98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136144</xdr:rowOff>
    </xdr:from>
    <xdr:to>
      <xdr:col>81</xdr:col>
      <xdr:colOff>95250</xdr:colOff>
      <xdr:row>62</xdr:row>
      <xdr:rowOff>66294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108221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140488</xdr:rowOff>
    </xdr:from>
    <xdr:to>
      <xdr:col>77</xdr:col>
      <xdr:colOff>95250</xdr:colOff>
      <xdr:row>62</xdr:row>
      <xdr:rowOff>70638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55415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5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113462</xdr:rowOff>
    </xdr:from>
    <xdr:to>
      <xdr:col>68</xdr:col>
      <xdr:colOff>203200</xdr:colOff>
      <xdr:row>62</xdr:row>
      <xdr:rowOff>43612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28389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110566</xdr:rowOff>
    </xdr:from>
    <xdr:to>
      <xdr:col>64</xdr:col>
      <xdr:colOff>152400</xdr:colOff>
      <xdr:row>62</xdr:row>
      <xdr:rowOff>40716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25493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平成１８年度に地方債の借換えを実施し、公債費の平準化を図ったが、類似団体平均より高い率で推移している。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年度単年度では、標準財政規模の増、地方債の元利償還金の減等の影響により比率が減少しており、３年平均の実質公債費率も前年度比</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今後においても地方債の計画的な発行により、元利償還金の平準化を継続し、比率の適正化と安定化を目指す。</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10668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676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97536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544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97536</xdr:rowOff>
    </xdr:from>
    <xdr:to>
      <xdr:col>72</xdr:col>
      <xdr:colOff>203200</xdr:colOff>
      <xdr:row>45</xdr:row>
      <xdr:rowOff>41910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6413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32258</xdr:rowOff>
    </xdr:from>
    <xdr:to>
      <xdr:col>68</xdr:col>
      <xdr:colOff>152400</xdr:colOff>
      <xdr:row>45</xdr:row>
      <xdr:rowOff>41910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7475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46736</xdr:rowOff>
    </xdr:from>
    <xdr:to>
      <xdr:col>73</xdr:col>
      <xdr:colOff>44450</xdr:colOff>
      <xdr:row>44</xdr:row>
      <xdr:rowOff>148336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133113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152908</xdr:rowOff>
    </xdr:from>
    <xdr:to>
      <xdr:col>64</xdr:col>
      <xdr:colOff>152400</xdr:colOff>
      <xdr:row>45</xdr:row>
      <xdr:rowOff>83058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67835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港湾事業、公営住宅建設事業、庁舎建設事業、一般廃棄物中間処理施設建設事業などの大型事業の実施に伴う地方債現在高等の影響により、類似団体平均より高い率で推移している。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令和</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年度においては、地方債現在高の減や標準財政規模の増、基金への積立を実施したことにより、前年度比</a:t>
          </a:r>
          <a:r>
            <a:rPr lang="en-US" altLang="ja-JP" sz="1100" b="0" i="0" baseline="0">
              <a:solidFill>
                <a:sysClr val="windowText" lastClr="000000"/>
              </a:solidFill>
              <a:effectLst/>
              <a:latin typeface="+mn-lt"/>
              <a:ea typeface="+mn-ea"/>
              <a:cs typeface="+mn-cs"/>
            </a:rPr>
            <a:t>16.9</a:t>
          </a:r>
          <a:r>
            <a:rPr lang="ja-JP" altLang="ja-JP"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今後においても新規事業を計画的に実施するほか、基金の積立を実施することで、比率の適正化に努める。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157531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30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129608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157531</xdr:rowOff>
    </xdr:from>
    <xdr:to>
      <xdr:col>81</xdr:col>
      <xdr:colOff>133350</xdr:colOff>
      <xdr:row>21</xdr:row>
      <xdr:rowOff>157531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57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169977</xdr:rowOff>
    </xdr:from>
    <xdr:to>
      <xdr:col>81</xdr:col>
      <xdr:colOff>44450</xdr:colOff>
      <xdr:row>19</xdr:row>
      <xdr:rowOff>161646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256077"/>
          <a:ext cx="8382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161646</xdr:rowOff>
    </xdr:from>
    <xdr:to>
      <xdr:col>77</xdr:col>
      <xdr:colOff>44450</xdr:colOff>
      <xdr:row>20</xdr:row>
      <xdr:rowOff>102159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419196"/>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102159</xdr:rowOff>
    </xdr:from>
    <xdr:to>
      <xdr:col>72</xdr:col>
      <xdr:colOff>203200</xdr:colOff>
      <xdr:row>22</xdr:row>
      <xdr:rowOff>14072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531159"/>
          <a:ext cx="889000" cy="2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66599</xdr:rowOff>
    </xdr:from>
    <xdr:to>
      <xdr:col>73</xdr:col>
      <xdr:colOff>44450</xdr:colOff>
      <xdr:row>14</xdr:row>
      <xdr:rowOff>168199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6926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14072</xdr:rowOff>
    </xdr:from>
    <xdr:to>
      <xdr:col>68</xdr:col>
      <xdr:colOff>152400</xdr:colOff>
      <xdr:row>22</xdr:row>
      <xdr:rowOff>154025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785972"/>
          <a:ext cx="889000" cy="1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132232</xdr:rowOff>
    </xdr:from>
    <xdr:to>
      <xdr:col>68</xdr:col>
      <xdr:colOff>203200</xdr:colOff>
      <xdr:row>15</xdr:row>
      <xdr:rowOff>62382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72559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29921</xdr:rowOff>
    </xdr:from>
    <xdr:to>
      <xdr:col>64</xdr:col>
      <xdr:colOff>152400</xdr:colOff>
      <xdr:row>14</xdr:row>
      <xdr:rowOff>131521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119177</xdr:rowOff>
    </xdr:from>
    <xdr:to>
      <xdr:col>81</xdr:col>
      <xdr:colOff>95250</xdr:colOff>
      <xdr:row>19</xdr:row>
      <xdr:rowOff>49327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91254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110846</xdr:rowOff>
    </xdr:from>
    <xdr:to>
      <xdr:col>77</xdr:col>
      <xdr:colOff>95250</xdr:colOff>
      <xdr:row>20</xdr:row>
      <xdr:rowOff>40996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25773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4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51359</xdr:rowOff>
    </xdr:from>
    <xdr:to>
      <xdr:col>73</xdr:col>
      <xdr:colOff>44450</xdr:colOff>
      <xdr:row>20</xdr:row>
      <xdr:rowOff>152959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4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137736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5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134722</xdr:rowOff>
    </xdr:from>
    <xdr:to>
      <xdr:col>68</xdr:col>
      <xdr:colOff>203200</xdr:colOff>
      <xdr:row>22</xdr:row>
      <xdr:rowOff>64872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7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49649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8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103225</xdr:rowOff>
    </xdr:from>
    <xdr:to>
      <xdr:col>64</xdr:col>
      <xdr:colOff>152400</xdr:colOff>
      <xdr:row>23</xdr:row>
      <xdr:rowOff>33375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18152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9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これまで人件費に係る経常収支比率は、類似団体平均より高くなっていたが、令和２年度以降においては、経常人件費充当の特定財源が増となった影響により、前年度比</a:t>
          </a:r>
          <a:r>
            <a:rPr kumimoji="1" lang="en-US" altLang="ja-JP" sz="1100" b="0" i="0" baseline="0">
              <a:solidFill>
                <a:sysClr val="windowText" lastClr="000000"/>
              </a:solidFill>
              <a:effectLst/>
              <a:latin typeface="+mn-lt"/>
              <a:ea typeface="+mn-ea"/>
              <a:cs typeface="+mn-cs"/>
            </a:rPr>
            <a:t>1.8</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減と</a:t>
          </a:r>
          <a:r>
            <a:rPr kumimoji="1" lang="ja-JP" altLang="ja-JP" sz="1100" b="0" i="0" baseline="0">
              <a:solidFill>
                <a:sysClr val="windowText" lastClr="000000"/>
              </a:solidFill>
              <a:effectLst/>
              <a:latin typeface="+mn-lt"/>
              <a:ea typeface="+mn-ea"/>
              <a:cs typeface="+mn-cs"/>
            </a:rPr>
            <a:t>なり、類似団体平均より低く推移している。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今後も類似団体平均と同程度で推移する見込みである。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97282</xdr:rowOff>
    </xdr:from>
    <xdr:to>
      <xdr:col>24</xdr:col>
      <xdr:colOff>25400</xdr:colOff>
      <xdr:row>34</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551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147574</xdr:rowOff>
    </xdr:from>
    <xdr:to>
      <xdr:col>19</xdr:col>
      <xdr:colOff>187325</xdr:colOff>
      <xdr:row>34</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054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147574</xdr:rowOff>
    </xdr:from>
    <xdr:to>
      <xdr:col>15</xdr:col>
      <xdr:colOff>98425</xdr:colOff>
      <xdr:row>33</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054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191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46482</xdr:rowOff>
    </xdr:from>
    <xdr:to>
      <xdr:col>24</xdr:col>
      <xdr:colOff>76200</xdr:colOff>
      <xdr:row>33</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96774</xdr:rowOff>
    </xdr:from>
    <xdr:to>
      <xdr:col>15</xdr:col>
      <xdr:colOff>149225</xdr:colOff>
      <xdr:row>34</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物件費に係る経常収支比率は、類似団体平均より低い率で推移していたが、令和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年度以降は年々増加しており、類似団体より高い率となっている。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主な要因としては、光熱水費の高騰や委託料の増加に加え、特定財源が減少したことによるものである。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今後においても公共施設の適正配置等の検討を進め、更なる費用の抑制に努める。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25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扶助費に係る経常収支比率は、年々上昇しているものの、類似団体平均とほぼ同じ水準で推移している。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a:t>
          </a:r>
          <a:r>
            <a:rPr kumimoji="1" lang="ja-JP" altLang="en-US" sz="1100" b="0" i="0" baseline="0">
              <a:solidFill>
                <a:sysClr val="windowText" lastClr="000000"/>
              </a:solidFill>
              <a:effectLst/>
              <a:latin typeface="+mn-lt"/>
              <a:ea typeface="+mn-ea"/>
              <a:cs typeface="+mn-cs"/>
            </a:rPr>
            <a:t>前年度と比較して経常支出額が増加しているものの、普通交付税等の経常の一般財源も増加していることから、前年度比で</a:t>
          </a:r>
          <a:r>
            <a:rPr kumimoji="1" lang="en-US" altLang="ja-JP" sz="1100" b="0" i="0" baseline="0">
              <a:solidFill>
                <a:sysClr val="windowText" lastClr="000000"/>
              </a:solidFill>
              <a:effectLst/>
              <a:latin typeface="+mn-lt"/>
              <a:ea typeface="+mn-ea"/>
              <a:cs typeface="+mn-cs"/>
            </a:rPr>
            <a:t>0.1</a:t>
          </a:r>
          <a:r>
            <a:rPr kumimoji="1" lang="ja-JP" altLang="en-US" sz="1100" b="0" i="0" baseline="0">
              <a:solidFill>
                <a:sysClr val="windowText" lastClr="000000"/>
              </a:solidFill>
              <a:effectLst/>
              <a:latin typeface="+mn-lt"/>
              <a:ea typeface="+mn-ea"/>
              <a:cs typeface="+mn-cs"/>
            </a:rPr>
            <a:t>％増と、ほぼ同水準で推移している。</a:t>
          </a:r>
          <a:r>
            <a:rPr kumimoji="1" lang="ja-JP" altLang="ja-JP" sz="1100" b="0" i="0" baseline="0">
              <a:solidFill>
                <a:sysClr val="windowText" lastClr="000000"/>
              </a:solidFill>
              <a:effectLst/>
              <a:latin typeface="+mn-lt"/>
              <a:ea typeface="+mn-ea"/>
              <a:cs typeface="+mn-cs"/>
            </a:rPr>
            <a:t>今後においても事業の適正な執行により、財政を圧迫しないよう努める。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その他に係る経常収支比率は、類似団体平均より低い率で推移している。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年度においては、地方交付税等の経常</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一般財源が</a:t>
          </a:r>
          <a:r>
            <a:rPr kumimoji="1" lang="ja-JP" altLang="en-US" sz="1100" b="0" i="0" baseline="0">
              <a:solidFill>
                <a:sysClr val="windowText" lastClr="000000"/>
              </a:solidFill>
              <a:effectLst/>
              <a:latin typeface="+mn-lt"/>
              <a:ea typeface="+mn-ea"/>
              <a:cs typeface="+mn-cs"/>
            </a:rPr>
            <a:t>増加した</a:t>
          </a:r>
          <a:r>
            <a:rPr kumimoji="1" lang="ja-JP" altLang="ja-JP" sz="1100" b="0" i="0" baseline="0">
              <a:solidFill>
                <a:sysClr val="windowText" lastClr="000000"/>
              </a:solidFill>
              <a:effectLst/>
              <a:latin typeface="+mn-lt"/>
              <a:ea typeface="+mn-ea"/>
              <a:cs typeface="+mn-cs"/>
            </a:rPr>
            <a:t>影響により、前年度比</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今後は各特別会計の繰出金等で減少を見込んでおり、比率の下降が見込まれる。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0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6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1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96537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8907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補助費等に係る経常収支比率は、類似団体平均よりも高い率で推移している。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a:t>
          </a:r>
          <a:r>
            <a:rPr kumimoji="1" lang="ja-JP" altLang="en-US" sz="1100" b="0" i="0" baseline="0">
              <a:solidFill>
                <a:sysClr val="windowText" lastClr="000000"/>
              </a:solidFill>
              <a:effectLst/>
              <a:latin typeface="+mn-lt"/>
              <a:ea typeface="+mn-ea"/>
              <a:cs typeface="+mn-cs"/>
            </a:rPr>
            <a:t>主に一部事務組合への負担金の増加</a:t>
          </a:r>
          <a:r>
            <a:rPr kumimoji="1" lang="ja-JP" altLang="ja-JP" sz="1100" b="0" i="0" baseline="0">
              <a:solidFill>
                <a:sysClr val="windowText" lastClr="000000"/>
              </a:solidFill>
              <a:effectLst/>
              <a:latin typeface="+mn-lt"/>
              <a:ea typeface="+mn-ea"/>
              <a:cs typeface="+mn-cs"/>
            </a:rPr>
            <a:t>により、前年度比</a:t>
          </a:r>
          <a:r>
            <a:rPr kumimoji="1" lang="en-US" altLang="ja-JP" sz="1100" b="0" i="0" baseline="0">
              <a:solidFill>
                <a:sysClr val="windowText" lastClr="000000"/>
              </a:solidFill>
              <a:effectLst/>
              <a:latin typeface="+mn-lt"/>
              <a:ea typeface="+mn-ea"/>
              <a:cs typeface="+mn-cs"/>
            </a:rPr>
            <a:t>1.2</a:t>
          </a:r>
          <a:r>
            <a:rPr kumimoji="1" lang="ja-JP" altLang="ja-JP" sz="1100" b="0" i="0" baseline="0">
              <a:solidFill>
                <a:sysClr val="windowText" lastClr="000000"/>
              </a:solidFill>
              <a:effectLst/>
              <a:latin typeface="+mn-lt"/>
              <a:ea typeface="+mn-ea"/>
              <a:cs typeface="+mn-cs"/>
            </a:rPr>
            <a:t>％増となっている。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今後においても一部事務組合や各種団体等も含めた事務事業の精査を徹底するほか、奨励的な補助制度の見直しを検討していく。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今後においても地方債の新規発行を伴う建設事業等の抑制を進め、計画的な地方債の発行を行うことにより、公債費の水準を抑えるよう努める。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159004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229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公債費以外に係る経常収支比率は、類似団体平均より低い率で推移している。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要因としては、人件費や扶助費、その他に係る率が低いことが挙げられ</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年度においては、物件費</a:t>
          </a:r>
          <a:r>
            <a:rPr kumimoji="1" lang="ja-JP" altLang="en-US" sz="1100" b="0" i="0" baseline="0">
              <a:solidFill>
                <a:sysClr val="windowText" lastClr="000000"/>
              </a:solidFill>
              <a:effectLst/>
              <a:latin typeface="+mn-lt"/>
              <a:ea typeface="+mn-ea"/>
              <a:cs typeface="+mn-cs"/>
            </a:rPr>
            <a:t>及び補助費</a:t>
          </a:r>
          <a:r>
            <a:rPr kumimoji="1" lang="ja-JP" altLang="ja-JP" sz="1100" b="0" i="0" baseline="0">
              <a:solidFill>
                <a:sysClr val="windowText" lastClr="000000"/>
              </a:solidFill>
              <a:effectLst/>
              <a:latin typeface="+mn-lt"/>
              <a:ea typeface="+mn-ea"/>
              <a:cs typeface="+mn-cs"/>
            </a:rPr>
            <a:t>の率が増加した</a:t>
          </a:r>
          <a:r>
            <a:rPr kumimoji="1" lang="ja-JP" altLang="en-US" sz="1100" b="0" i="0" baseline="0">
              <a:solidFill>
                <a:sysClr val="windowText" lastClr="000000"/>
              </a:solidFill>
              <a:effectLst/>
              <a:latin typeface="+mn-lt"/>
              <a:ea typeface="+mn-ea"/>
              <a:cs typeface="+mn-cs"/>
            </a:rPr>
            <a:t>ものの</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人件費と扶助費の率が減少しているため、</a:t>
          </a:r>
          <a:r>
            <a:rPr kumimoji="1" lang="ja-JP" altLang="ja-JP" sz="1100" b="0" i="0" baseline="0">
              <a:solidFill>
                <a:sysClr val="windowText" lastClr="000000"/>
              </a:solidFill>
              <a:effectLst/>
              <a:latin typeface="+mn-lt"/>
              <a:ea typeface="+mn-ea"/>
              <a:cs typeface="+mn-cs"/>
            </a:rPr>
            <a:t>前年度</a:t>
          </a:r>
          <a:r>
            <a:rPr kumimoji="1" lang="ja-JP" altLang="en-US" sz="1100" b="0" i="0" baseline="0">
              <a:solidFill>
                <a:sysClr val="windowText" lastClr="000000"/>
              </a:solidFill>
              <a:effectLst/>
              <a:latin typeface="+mn-lt"/>
              <a:ea typeface="+mn-ea"/>
              <a:cs typeface="+mn-cs"/>
            </a:rPr>
            <a:t>と同率となっている。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77</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2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610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11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116725</xdr:rowOff>
    </xdr:from>
    <xdr:to>
      <xdr:col>29</xdr:col>
      <xdr:colOff>127000</xdr:colOff>
      <xdr:row>16</xdr:row>
      <xdr:rowOff>127867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07550"/>
          <a:ext cx="647700" cy="1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125161</xdr:rowOff>
    </xdr:from>
    <xdr:to>
      <xdr:col>26</xdr:col>
      <xdr:colOff>50800</xdr:colOff>
      <xdr:row>16</xdr:row>
      <xdr:rowOff>127867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15986"/>
          <a:ext cx="698500" cy="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125161</xdr:rowOff>
    </xdr:from>
    <xdr:to>
      <xdr:col>22</xdr:col>
      <xdr:colOff>114300</xdr:colOff>
      <xdr:row>16</xdr:row>
      <xdr:rowOff>132096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15986"/>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132096</xdr:rowOff>
    </xdr:from>
    <xdr:to>
      <xdr:col>18</xdr:col>
      <xdr:colOff>177800</xdr:colOff>
      <xdr:row>16</xdr:row>
      <xdr:rowOff>141021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22921"/>
          <a:ext cx="698500" cy="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65925</xdr:rowOff>
    </xdr:from>
    <xdr:to>
      <xdr:col>29</xdr:col>
      <xdr:colOff>177800</xdr:colOff>
      <xdr:row>16</xdr:row>
      <xdr:rowOff>167525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38002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77067</xdr:rowOff>
    </xdr:from>
    <xdr:to>
      <xdr:col>26</xdr:col>
      <xdr:colOff>101600</xdr:colOff>
      <xdr:row>17</xdr:row>
      <xdr:rowOff>7217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6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163444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5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74361</xdr:rowOff>
    </xdr:from>
    <xdr:to>
      <xdr:col>22</xdr:col>
      <xdr:colOff>165100</xdr:colOff>
      <xdr:row>17</xdr:row>
      <xdr:rowOff>4511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6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14688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81296</xdr:rowOff>
    </xdr:from>
    <xdr:to>
      <xdr:col>19</xdr:col>
      <xdr:colOff>38100</xdr:colOff>
      <xdr:row>17</xdr:row>
      <xdr:rowOff>11446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7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21623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90221</xdr:rowOff>
    </xdr:from>
    <xdr:to>
      <xdr:col>15</xdr:col>
      <xdr:colOff>101600</xdr:colOff>
      <xdr:row>17</xdr:row>
      <xdr:rowOff>20371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30548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228910</xdr:rowOff>
    </xdr:from>
    <xdr:to>
      <xdr:col>29</xdr:col>
      <xdr:colOff>127000</xdr:colOff>
      <xdr:row>34</xdr:row>
      <xdr:rowOff>311938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96360"/>
          <a:ext cx="647700" cy="8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277716</xdr:rowOff>
    </xdr:from>
    <xdr:to>
      <xdr:col>26</xdr:col>
      <xdr:colOff>50800</xdr:colOff>
      <xdr:row>34</xdr:row>
      <xdr:rowOff>311938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545166"/>
          <a:ext cx="698500" cy="3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143619</xdr:rowOff>
    </xdr:from>
    <xdr:to>
      <xdr:col>22</xdr:col>
      <xdr:colOff>114300</xdr:colOff>
      <xdr:row>34</xdr:row>
      <xdr:rowOff>277716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11069"/>
          <a:ext cx="698500" cy="13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143619</xdr:rowOff>
    </xdr:from>
    <xdr:to>
      <xdr:col>18</xdr:col>
      <xdr:colOff>177800</xdr:colOff>
      <xdr:row>34</xdr:row>
      <xdr:rowOff>258468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411069"/>
          <a:ext cx="698500" cy="1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178110</xdr:rowOff>
    </xdr:from>
    <xdr:to>
      <xdr:col>29</xdr:col>
      <xdr:colOff>177800</xdr:colOff>
      <xdr:row>34</xdr:row>
      <xdr:rowOff>279710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4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23187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9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261138</xdr:rowOff>
    </xdr:from>
    <xdr:to>
      <xdr:col>26</xdr:col>
      <xdr:colOff>101600</xdr:colOff>
      <xdr:row>35</xdr:row>
      <xdr:rowOff>19838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28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9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226916</xdr:rowOff>
    </xdr:from>
    <xdr:to>
      <xdr:col>22</xdr:col>
      <xdr:colOff>165100</xdr:colOff>
      <xdr:row>34</xdr:row>
      <xdr:rowOff>328516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9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338693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92819</xdr:rowOff>
    </xdr:from>
    <xdr:to>
      <xdr:col>19</xdr:col>
      <xdr:colOff>38100</xdr:colOff>
      <xdr:row>34</xdr:row>
      <xdr:rowOff>194419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6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204596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207668</xdr:rowOff>
    </xdr:from>
    <xdr:to>
      <xdr:col>15</xdr:col>
      <xdr:colOff>101600</xdr:colOff>
      <xdr:row>34</xdr:row>
      <xdr:rowOff>309268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7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319445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168211</xdr:rowOff>
    </xdr:from>
    <xdr:to>
      <xdr:col>24</xdr:col>
      <xdr:colOff>63500</xdr:colOff>
      <xdr:row>36</xdr:row>
      <xdr:rowOff>13161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68961"/>
          <a:ext cx="8382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168211</xdr:rowOff>
    </xdr:from>
    <xdr:to>
      <xdr:col>19</xdr:col>
      <xdr:colOff>177800</xdr:colOff>
      <xdr:row>36</xdr:row>
      <xdr:rowOff>10385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896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10385</xdr:rowOff>
    </xdr:from>
    <xdr:to>
      <xdr:col>15</xdr:col>
      <xdr:colOff>50800</xdr:colOff>
      <xdr:row>36</xdr:row>
      <xdr:rowOff>20074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2585"/>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20074</xdr:rowOff>
    </xdr:from>
    <xdr:to>
      <xdr:col>10</xdr:col>
      <xdr:colOff>114300</xdr:colOff>
      <xdr:row>36</xdr:row>
      <xdr:rowOff>55292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9227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133811</xdr:rowOff>
    </xdr:from>
    <xdr:to>
      <xdr:col>24</xdr:col>
      <xdr:colOff>114300</xdr:colOff>
      <xdr:row>36</xdr:row>
      <xdr:rowOff>63961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112238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117411</xdr:rowOff>
    </xdr:from>
    <xdr:to>
      <xdr:col>20</xdr:col>
      <xdr:colOff>38100</xdr:colOff>
      <xdr:row>36</xdr:row>
      <xdr:rowOff>47561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38688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1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131035</xdr:rowOff>
    </xdr:from>
    <xdr:to>
      <xdr:col>15</xdr:col>
      <xdr:colOff>101600</xdr:colOff>
      <xdr:row>36</xdr:row>
      <xdr:rowOff>61185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52312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2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140724</xdr:rowOff>
    </xdr:from>
    <xdr:to>
      <xdr:col>10</xdr:col>
      <xdr:colOff>165100</xdr:colOff>
      <xdr:row>36</xdr:row>
      <xdr:rowOff>70874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62001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4492</xdr:rowOff>
    </xdr:from>
    <xdr:to>
      <xdr:col>6</xdr:col>
      <xdr:colOff>38100</xdr:colOff>
      <xdr:row>36</xdr:row>
      <xdr:rowOff>106092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122619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47268</xdr:rowOff>
    </xdr:from>
    <xdr:to>
      <xdr:col>24</xdr:col>
      <xdr:colOff>63500</xdr:colOff>
      <xdr:row>55</xdr:row>
      <xdr:rowOff>86852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77018"/>
          <a:ext cx="838200" cy="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86852</xdr:rowOff>
    </xdr:from>
    <xdr:to>
      <xdr:col>19</xdr:col>
      <xdr:colOff>177800</xdr:colOff>
      <xdr:row>55</xdr:row>
      <xdr:rowOff>170570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16602"/>
          <a:ext cx="889000" cy="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170570</xdr:rowOff>
    </xdr:from>
    <xdr:to>
      <xdr:col>15</xdr:col>
      <xdr:colOff>50800</xdr:colOff>
      <xdr:row>56</xdr:row>
      <xdr:rowOff>26913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00320"/>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26913</xdr:rowOff>
    </xdr:from>
    <xdr:to>
      <xdr:col>10</xdr:col>
      <xdr:colOff>114300</xdr:colOff>
      <xdr:row>56</xdr:row>
      <xdr:rowOff>75729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28113"/>
          <a:ext cx="8890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167918</xdr:rowOff>
    </xdr:from>
    <xdr:to>
      <xdr:col>24</xdr:col>
      <xdr:colOff>114300</xdr:colOff>
      <xdr:row>55</xdr:row>
      <xdr:rowOff>98068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19345</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7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36052</xdr:rowOff>
    </xdr:from>
    <xdr:to>
      <xdr:col>20</xdr:col>
      <xdr:colOff>38100</xdr:colOff>
      <xdr:row>55</xdr:row>
      <xdr:rowOff>137652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4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154179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4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119770</xdr:rowOff>
    </xdr:from>
    <xdr:to>
      <xdr:col>15</xdr:col>
      <xdr:colOff>101600</xdr:colOff>
      <xdr:row>56</xdr:row>
      <xdr:rowOff>49920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66447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147563</xdr:rowOff>
    </xdr:from>
    <xdr:to>
      <xdr:col>10</xdr:col>
      <xdr:colOff>165100</xdr:colOff>
      <xdr:row>56</xdr:row>
      <xdr:rowOff>77713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94240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24929</xdr:rowOff>
    </xdr:from>
    <xdr:to>
      <xdr:col>6</xdr:col>
      <xdr:colOff>38100</xdr:colOff>
      <xdr:row>56</xdr:row>
      <xdr:rowOff>126529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117656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125938</xdr:rowOff>
    </xdr:from>
    <xdr:to>
      <xdr:col>24</xdr:col>
      <xdr:colOff>63500</xdr:colOff>
      <xdr:row>73</xdr:row>
      <xdr:rowOff>17719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2470338"/>
          <a:ext cx="8382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17719</xdr:rowOff>
    </xdr:from>
    <xdr:to>
      <xdr:col>19</xdr:col>
      <xdr:colOff>177800</xdr:colOff>
      <xdr:row>74</xdr:row>
      <xdr:rowOff>12644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2533569"/>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12644</xdr:rowOff>
    </xdr:from>
    <xdr:to>
      <xdr:col>15</xdr:col>
      <xdr:colOff>50800</xdr:colOff>
      <xdr:row>74</xdr:row>
      <xdr:rowOff>49403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699944"/>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49403</xdr:rowOff>
    </xdr:from>
    <xdr:to>
      <xdr:col>10</xdr:col>
      <xdr:colOff>114300</xdr:colOff>
      <xdr:row>74</xdr:row>
      <xdr:rowOff>113365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2736703"/>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75138</xdr:rowOff>
    </xdr:from>
    <xdr:to>
      <xdr:col>24</xdr:col>
      <xdr:colOff>114300</xdr:colOff>
      <xdr:row>73</xdr:row>
      <xdr:rowOff>5288</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4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98015</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2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138369</xdr:rowOff>
    </xdr:from>
    <xdr:to>
      <xdr:col>20</xdr:col>
      <xdr:colOff>38100</xdr:colOff>
      <xdr:row>73</xdr:row>
      <xdr:rowOff>68519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2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85046</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30111" y="122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133294</xdr:rowOff>
    </xdr:from>
    <xdr:to>
      <xdr:col>15</xdr:col>
      <xdr:colOff>101600</xdr:colOff>
      <xdr:row>74</xdr:row>
      <xdr:rowOff>63444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6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79971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4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170053</xdr:rowOff>
    </xdr:from>
    <xdr:to>
      <xdr:col>10</xdr:col>
      <xdr:colOff>165100</xdr:colOff>
      <xdr:row>74</xdr:row>
      <xdr:rowOff>100203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26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116730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52111" y="124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62565</xdr:rowOff>
    </xdr:from>
    <xdr:to>
      <xdr:col>6</xdr:col>
      <xdr:colOff>38100</xdr:colOff>
      <xdr:row>74</xdr:row>
      <xdr:rowOff>164165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27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9242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63111" y="12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49381</xdr:rowOff>
    </xdr:from>
    <xdr:to>
      <xdr:col>24</xdr:col>
      <xdr:colOff>63500</xdr:colOff>
      <xdr:row>96</xdr:row>
      <xdr:rowOff>18858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37131"/>
          <a:ext cx="838200" cy="14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10182</xdr:rowOff>
    </xdr:from>
    <xdr:to>
      <xdr:col>19</xdr:col>
      <xdr:colOff>177800</xdr:colOff>
      <xdr:row>96</xdr:row>
      <xdr:rowOff>18858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97932"/>
          <a:ext cx="889000" cy="1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10182</xdr:rowOff>
    </xdr:from>
    <xdr:to>
      <xdr:col>15</xdr:col>
      <xdr:colOff>50800</xdr:colOff>
      <xdr:row>96</xdr:row>
      <xdr:rowOff>162451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97932"/>
          <a:ext cx="889000" cy="3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162451</xdr:rowOff>
    </xdr:from>
    <xdr:to>
      <xdr:col>10</xdr:col>
      <xdr:colOff>114300</xdr:colOff>
      <xdr:row>97</xdr:row>
      <xdr:rowOff>50296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1651"/>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170031</xdr:rowOff>
    </xdr:from>
    <xdr:to>
      <xdr:col>24</xdr:col>
      <xdr:colOff>114300</xdr:colOff>
      <xdr:row>95</xdr:row>
      <xdr:rowOff>100181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8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21458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139508</xdr:rowOff>
    </xdr:from>
    <xdr:to>
      <xdr:col>20</xdr:col>
      <xdr:colOff>38100</xdr:colOff>
      <xdr:row>96</xdr:row>
      <xdr:rowOff>69658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60785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130832</xdr:rowOff>
    </xdr:from>
    <xdr:to>
      <xdr:col>15</xdr:col>
      <xdr:colOff>101600</xdr:colOff>
      <xdr:row>95</xdr:row>
      <xdr:rowOff>60982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77509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111651</xdr:rowOff>
    </xdr:from>
    <xdr:to>
      <xdr:col>10</xdr:col>
      <xdr:colOff>165100</xdr:colOff>
      <xdr:row>97</xdr:row>
      <xdr:rowOff>41801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32928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170946</xdr:rowOff>
    </xdr:from>
    <xdr:to>
      <xdr:col>6</xdr:col>
      <xdr:colOff>38100</xdr:colOff>
      <xdr:row>97</xdr:row>
      <xdr:rowOff>101096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92223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89056</xdr:rowOff>
    </xdr:from>
    <xdr:to>
      <xdr:col>55</xdr:col>
      <xdr:colOff>0</xdr:colOff>
      <xdr:row>35</xdr:row>
      <xdr:rowOff>101771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89806"/>
          <a:ext cx="8382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101771</xdr:rowOff>
    </xdr:from>
    <xdr:to>
      <xdr:col>50</xdr:col>
      <xdr:colOff>114300</xdr:colOff>
      <xdr:row>36</xdr:row>
      <xdr:rowOff>52704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02521"/>
          <a:ext cx="889000" cy="1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34768</xdr:rowOff>
    </xdr:from>
    <xdr:to>
      <xdr:col>45</xdr:col>
      <xdr:colOff>177800</xdr:colOff>
      <xdr:row>36</xdr:row>
      <xdr:rowOff>52704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92618"/>
          <a:ext cx="889000" cy="5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34768</xdr:rowOff>
    </xdr:from>
    <xdr:to>
      <xdr:col>41</xdr:col>
      <xdr:colOff>50800</xdr:colOff>
      <xdr:row>36</xdr:row>
      <xdr:rowOff>107751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92618"/>
          <a:ext cx="8890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38256</xdr:rowOff>
    </xdr:from>
    <xdr:to>
      <xdr:col>55</xdr:col>
      <xdr:colOff>50800</xdr:colOff>
      <xdr:row>35</xdr:row>
      <xdr:rowOff>139856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61133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50971</xdr:rowOff>
    </xdr:from>
    <xdr:to>
      <xdr:col>50</xdr:col>
      <xdr:colOff>165100</xdr:colOff>
      <xdr:row>35</xdr:row>
      <xdr:rowOff>152571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169098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2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1904</xdr:rowOff>
    </xdr:from>
    <xdr:to>
      <xdr:col>46</xdr:col>
      <xdr:colOff>38100</xdr:colOff>
      <xdr:row>36</xdr:row>
      <xdr:rowOff>103504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94631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155418</xdr:rowOff>
    </xdr:from>
    <xdr:to>
      <xdr:col>41</xdr:col>
      <xdr:colOff>101600</xdr:colOff>
      <xdr:row>33</xdr:row>
      <xdr:rowOff>85568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102095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4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56951</xdr:rowOff>
    </xdr:from>
    <xdr:to>
      <xdr:col>36</xdr:col>
      <xdr:colOff>165100</xdr:colOff>
      <xdr:row>36</xdr:row>
      <xdr:rowOff>158551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149678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66904</xdr:rowOff>
    </xdr:from>
    <xdr:to>
      <xdr:col>55</xdr:col>
      <xdr:colOff>0</xdr:colOff>
      <xdr:row>57</xdr:row>
      <xdr:rowOff>69314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39554"/>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66904</xdr:rowOff>
    </xdr:from>
    <xdr:to>
      <xdr:col>50</xdr:col>
      <xdr:colOff>114300</xdr:colOff>
      <xdr:row>57</xdr:row>
      <xdr:rowOff>127222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39554"/>
          <a:ext cx="8890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127222</xdr:rowOff>
    </xdr:from>
    <xdr:to>
      <xdr:col>45</xdr:col>
      <xdr:colOff>177800</xdr:colOff>
      <xdr:row>58</xdr:row>
      <xdr:rowOff>81586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99872"/>
          <a:ext cx="889000" cy="1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81586</xdr:rowOff>
    </xdr:from>
    <xdr:to>
      <xdr:col>41</xdr:col>
      <xdr:colOff>50800</xdr:colOff>
      <xdr:row>58</xdr:row>
      <xdr:rowOff>83118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2568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18514</xdr:rowOff>
    </xdr:from>
    <xdr:to>
      <xdr:col>55</xdr:col>
      <xdr:colOff>50800</xdr:colOff>
      <xdr:row>57</xdr:row>
      <xdr:rowOff>120114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41391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16104</xdr:rowOff>
    </xdr:from>
    <xdr:to>
      <xdr:col>50</xdr:col>
      <xdr:colOff>165100</xdr:colOff>
      <xdr:row>57</xdr:row>
      <xdr:rowOff>117704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134231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6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76422</xdr:rowOff>
    </xdr:from>
    <xdr:to>
      <xdr:col>46</xdr:col>
      <xdr:colOff>38100</xdr:colOff>
      <xdr:row>58</xdr:row>
      <xdr:rowOff>6572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169149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30786</xdr:rowOff>
    </xdr:from>
    <xdr:to>
      <xdr:col>41</xdr:col>
      <xdr:colOff>101600</xdr:colOff>
      <xdr:row>58</xdr:row>
      <xdr:rowOff>132386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123513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32318</xdr:rowOff>
    </xdr:from>
    <xdr:to>
      <xdr:col>36</xdr:col>
      <xdr:colOff>165100</xdr:colOff>
      <xdr:row>58</xdr:row>
      <xdr:rowOff>133918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27718</xdr:rowOff>
    </xdr:from>
    <xdr:to>
      <xdr:col>55</xdr:col>
      <xdr:colOff>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886468"/>
          <a:ext cx="838200" cy="7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46366</xdr:rowOff>
    </xdr:from>
    <xdr:to>
      <xdr:col>45</xdr:col>
      <xdr:colOff>177800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90916"/>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46366</xdr:rowOff>
    </xdr:from>
    <xdr:to>
      <xdr:col>41</xdr:col>
      <xdr:colOff>50800</xdr:colOff>
      <xdr:row>79</xdr:row>
      <xdr:rowOff>56457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90916"/>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148368</xdr:rowOff>
    </xdr:from>
    <xdr:to>
      <xdr:col>55</xdr:col>
      <xdr:colOff>50800</xdr:colOff>
      <xdr:row>75</xdr:row>
      <xdr:rowOff>78518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8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171245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6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167016</xdr:rowOff>
    </xdr:from>
    <xdr:to>
      <xdr:col>41</xdr:col>
      <xdr:colOff>101600</xdr:colOff>
      <xdr:row>79</xdr:row>
      <xdr:rowOff>97166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88293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5657</xdr:rowOff>
    </xdr:from>
    <xdr:to>
      <xdr:col>36</xdr:col>
      <xdr:colOff>165100</xdr:colOff>
      <xdr:row>79</xdr:row>
      <xdr:rowOff>107257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98384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145346</xdr:rowOff>
    </xdr:from>
    <xdr:to>
      <xdr:col>55</xdr:col>
      <xdr:colOff>0</xdr:colOff>
      <xdr:row>97</xdr:row>
      <xdr:rowOff>159383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33096"/>
          <a:ext cx="838200" cy="3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145346</xdr:rowOff>
    </xdr:from>
    <xdr:to>
      <xdr:col>50</xdr:col>
      <xdr:colOff>114300</xdr:colOff>
      <xdr:row>96</xdr:row>
      <xdr:rowOff>55287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33096"/>
          <a:ext cx="889000" cy="8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55287</xdr:rowOff>
    </xdr:from>
    <xdr:to>
      <xdr:col>45</xdr:col>
      <xdr:colOff>177800</xdr:colOff>
      <xdr:row>97</xdr:row>
      <xdr:rowOff>73547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14487"/>
          <a:ext cx="889000" cy="18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73547</xdr:rowOff>
    </xdr:from>
    <xdr:to>
      <xdr:col>41</xdr:col>
      <xdr:colOff>50800</xdr:colOff>
      <xdr:row>97</xdr:row>
      <xdr:rowOff>74873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0419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108583</xdr:rowOff>
    </xdr:from>
    <xdr:to>
      <xdr:col>55</xdr:col>
      <xdr:colOff>50800</xdr:colOff>
      <xdr:row>98</xdr:row>
      <xdr:rowOff>38733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23510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94546</xdr:rowOff>
    </xdr:from>
    <xdr:to>
      <xdr:col>50</xdr:col>
      <xdr:colOff>165100</xdr:colOff>
      <xdr:row>96</xdr:row>
      <xdr:rowOff>24696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41223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1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4487</xdr:rowOff>
    </xdr:from>
    <xdr:to>
      <xdr:col>46</xdr:col>
      <xdr:colOff>38100</xdr:colOff>
      <xdr:row>96</xdr:row>
      <xdr:rowOff>106087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6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122614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2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22747</xdr:rowOff>
    </xdr:from>
    <xdr:to>
      <xdr:col>41</xdr:col>
      <xdr:colOff>101600</xdr:colOff>
      <xdr:row>97</xdr:row>
      <xdr:rowOff>124347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115474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24073</xdr:rowOff>
    </xdr:from>
    <xdr:to>
      <xdr:col>36</xdr:col>
      <xdr:colOff>165100</xdr:colOff>
      <xdr:row>97</xdr:row>
      <xdr:rowOff>125673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116800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153696</xdr:rowOff>
    </xdr:from>
    <xdr:to>
      <xdr:col>85</xdr:col>
      <xdr:colOff>127000</xdr:colOff>
      <xdr:row>74</xdr:row>
      <xdr:rowOff>164640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40996"/>
          <a:ext cx="8382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159342</xdr:rowOff>
    </xdr:from>
    <xdr:to>
      <xdr:col>81</xdr:col>
      <xdr:colOff>50800</xdr:colOff>
      <xdr:row>74</xdr:row>
      <xdr:rowOff>164640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846642"/>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159342</xdr:rowOff>
    </xdr:from>
    <xdr:to>
      <xdr:col>76</xdr:col>
      <xdr:colOff>114300</xdr:colOff>
      <xdr:row>75</xdr:row>
      <xdr:rowOff>1832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46642"/>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1832</xdr:rowOff>
    </xdr:from>
    <xdr:to>
      <xdr:col>71</xdr:col>
      <xdr:colOff>177800</xdr:colOff>
      <xdr:row>75</xdr:row>
      <xdr:rowOff>45357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60582"/>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102896</xdr:rowOff>
    </xdr:from>
    <xdr:to>
      <xdr:col>85</xdr:col>
      <xdr:colOff>177800</xdr:colOff>
      <xdr:row>75</xdr:row>
      <xdr:rowOff>33046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125773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4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113840</xdr:rowOff>
    </xdr:from>
    <xdr:to>
      <xdr:col>81</xdr:col>
      <xdr:colOff>101600</xdr:colOff>
      <xdr:row>75</xdr:row>
      <xdr:rowOff>43990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108542</xdr:rowOff>
    </xdr:from>
    <xdr:to>
      <xdr:col>76</xdr:col>
      <xdr:colOff>165100</xdr:colOff>
      <xdr:row>75</xdr:row>
      <xdr:rowOff>38692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9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55219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122482</xdr:rowOff>
    </xdr:from>
    <xdr:to>
      <xdr:col>72</xdr:col>
      <xdr:colOff>38100</xdr:colOff>
      <xdr:row>75</xdr:row>
      <xdr:rowOff>52632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69159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166007</xdr:rowOff>
    </xdr:from>
    <xdr:to>
      <xdr:col>67</xdr:col>
      <xdr:colOff>101600</xdr:colOff>
      <xdr:row>75</xdr:row>
      <xdr:rowOff>96157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112684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26527</xdr:rowOff>
    </xdr:from>
    <xdr:to>
      <xdr:col>85</xdr:col>
      <xdr:colOff>127000</xdr:colOff>
      <xdr:row>98</xdr:row>
      <xdr:rowOff>77502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28627"/>
          <a:ext cx="838200" cy="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26527</xdr:rowOff>
    </xdr:from>
    <xdr:to>
      <xdr:col>81</xdr:col>
      <xdr:colOff>50800</xdr:colOff>
      <xdr:row>98</xdr:row>
      <xdr:rowOff>65539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28627"/>
          <a:ext cx="889000" cy="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65539</xdr:rowOff>
    </xdr:from>
    <xdr:to>
      <xdr:col>76</xdr:col>
      <xdr:colOff>114300</xdr:colOff>
      <xdr:row>99</xdr:row>
      <xdr:rowOff>17585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7639"/>
          <a:ext cx="889000" cy="1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17585</xdr:rowOff>
    </xdr:from>
    <xdr:to>
      <xdr:col>71</xdr:col>
      <xdr:colOff>177800</xdr:colOff>
      <xdr:row>99</xdr:row>
      <xdr:rowOff>33051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91135"/>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26702</xdr:rowOff>
    </xdr:from>
    <xdr:to>
      <xdr:col>85</xdr:col>
      <xdr:colOff>177800</xdr:colOff>
      <xdr:row>98</xdr:row>
      <xdr:rowOff>128302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147177</xdr:rowOff>
    </xdr:from>
    <xdr:to>
      <xdr:col>81</xdr:col>
      <xdr:colOff>101600</xdr:colOff>
      <xdr:row>98</xdr:row>
      <xdr:rowOff>77327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93854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14739</xdr:rowOff>
    </xdr:from>
    <xdr:to>
      <xdr:col>76</xdr:col>
      <xdr:colOff>165100</xdr:colOff>
      <xdr:row>98</xdr:row>
      <xdr:rowOff>116339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107466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138235</xdr:rowOff>
    </xdr:from>
    <xdr:to>
      <xdr:col>72</xdr:col>
      <xdr:colOff>38100</xdr:colOff>
      <xdr:row>99</xdr:row>
      <xdr:rowOff>68385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59512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3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153701</xdr:rowOff>
    </xdr:from>
    <xdr:to>
      <xdr:col>67</xdr:col>
      <xdr:colOff>101600</xdr:colOff>
      <xdr:row>99</xdr:row>
      <xdr:rowOff>83851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74978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33538</xdr:rowOff>
    </xdr:from>
    <xdr:to>
      <xdr:col>116</xdr:col>
      <xdr:colOff>63500</xdr:colOff>
      <xdr:row>31</xdr:row>
      <xdr:rowOff>127996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348488"/>
          <a:ext cx="8382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127996</xdr:rowOff>
    </xdr:from>
    <xdr:to>
      <xdr:col>111</xdr:col>
      <xdr:colOff>177800</xdr:colOff>
      <xdr:row>31</xdr:row>
      <xdr:rowOff>147289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5442946"/>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147289</xdr:rowOff>
    </xdr:from>
    <xdr:to>
      <xdr:col>107</xdr:col>
      <xdr:colOff>50800</xdr:colOff>
      <xdr:row>32</xdr:row>
      <xdr:rowOff>60056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5462239"/>
          <a:ext cx="889000" cy="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60056</xdr:rowOff>
    </xdr:from>
    <xdr:to>
      <xdr:col>102</xdr:col>
      <xdr:colOff>114300</xdr:colOff>
      <xdr:row>34</xdr:row>
      <xdr:rowOff>55758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5546456"/>
          <a:ext cx="889000" cy="3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154188</xdr:rowOff>
    </xdr:from>
    <xdr:to>
      <xdr:col>116</xdr:col>
      <xdr:colOff>114300</xdr:colOff>
      <xdr:row>31</xdr:row>
      <xdr:rowOff>84338</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2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69115</xdr:rowOff>
    </xdr:from>
    <xdr:ext cx="534377"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2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77196</xdr:rowOff>
    </xdr:from>
    <xdr:to>
      <xdr:col>112</xdr:col>
      <xdr:colOff>38100</xdr:colOff>
      <xdr:row>32</xdr:row>
      <xdr:rowOff>7346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53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23873</xdr:rowOff>
    </xdr:from>
    <xdr:ext cx="534377"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56111" y="51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96489</xdr:rowOff>
    </xdr:from>
    <xdr:to>
      <xdr:col>107</xdr:col>
      <xdr:colOff>101600</xdr:colOff>
      <xdr:row>32</xdr:row>
      <xdr:rowOff>26639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4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43166</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67111" y="51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9256</xdr:rowOff>
    </xdr:from>
    <xdr:to>
      <xdr:col>102</xdr:col>
      <xdr:colOff>165100</xdr:colOff>
      <xdr:row>32</xdr:row>
      <xdr:rowOff>110856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4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127383</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278111" y="52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4958</xdr:rowOff>
    </xdr:from>
    <xdr:to>
      <xdr:col>98</xdr:col>
      <xdr:colOff>38100</xdr:colOff>
      <xdr:row>34</xdr:row>
      <xdr:rowOff>106558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58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123085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60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3835</xdr:rowOff>
    </xdr:from>
    <xdr:to>
      <xdr:col>116</xdr:col>
      <xdr:colOff>63500</xdr:colOff>
      <xdr:row>58</xdr:row>
      <xdr:rowOff>8179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4793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8179</xdr:rowOff>
    </xdr:from>
    <xdr:to>
      <xdr:col>111</xdr:col>
      <xdr:colOff>177800</xdr:colOff>
      <xdr:row>58</xdr:row>
      <xdr:rowOff>14008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95227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14008</xdr:rowOff>
    </xdr:from>
    <xdr:to>
      <xdr:col>107</xdr:col>
      <xdr:colOff>50800</xdr:colOff>
      <xdr:row>58</xdr:row>
      <xdr:rowOff>20409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995810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12941</xdr:rowOff>
    </xdr:from>
    <xdr:to>
      <xdr:col>102</xdr:col>
      <xdr:colOff>114300</xdr:colOff>
      <xdr:row>58</xdr:row>
      <xdr:rowOff>20409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5704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124485</xdr:rowOff>
    </xdr:from>
    <xdr:to>
      <xdr:col>116</xdr:col>
      <xdr:colOff>114300</xdr:colOff>
      <xdr:row>58</xdr:row>
      <xdr:rowOff>54635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147362</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128829</xdr:rowOff>
    </xdr:from>
    <xdr:to>
      <xdr:col>112</xdr:col>
      <xdr:colOff>38100</xdr:colOff>
      <xdr:row>58</xdr:row>
      <xdr:rowOff>58979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75506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134658</xdr:rowOff>
    </xdr:from>
    <xdr:to>
      <xdr:col>107</xdr:col>
      <xdr:colOff>101600</xdr:colOff>
      <xdr:row>58</xdr:row>
      <xdr:rowOff>64808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81335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141059</xdr:rowOff>
    </xdr:from>
    <xdr:to>
      <xdr:col>102</xdr:col>
      <xdr:colOff>165100</xdr:colOff>
      <xdr:row>58</xdr:row>
      <xdr:rowOff>71209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87736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133591</xdr:rowOff>
    </xdr:from>
    <xdr:to>
      <xdr:col>98</xdr:col>
      <xdr:colOff>38100</xdr:colOff>
      <xdr:row>58</xdr:row>
      <xdr:rowOff>63741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80268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18977</xdr:rowOff>
    </xdr:from>
    <xdr:to>
      <xdr:col>116</xdr:col>
      <xdr:colOff>63500</xdr:colOff>
      <xdr:row>76</xdr:row>
      <xdr:rowOff>27708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49177"/>
          <a:ext cx="8382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27708</xdr:rowOff>
    </xdr:from>
    <xdr:to>
      <xdr:col>111</xdr:col>
      <xdr:colOff>177800</xdr:colOff>
      <xdr:row>76</xdr:row>
      <xdr:rowOff>43351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57908"/>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43351</xdr:rowOff>
    </xdr:from>
    <xdr:to>
      <xdr:col>107</xdr:col>
      <xdr:colOff>50800</xdr:colOff>
      <xdr:row>76</xdr:row>
      <xdr:rowOff>67005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73551"/>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53147</xdr:rowOff>
    </xdr:from>
    <xdr:to>
      <xdr:col>102</xdr:col>
      <xdr:colOff>114300</xdr:colOff>
      <xdr:row>76</xdr:row>
      <xdr:rowOff>67005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8334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139627</xdr:rowOff>
    </xdr:from>
    <xdr:to>
      <xdr:col>116</xdr:col>
      <xdr:colOff>114300</xdr:colOff>
      <xdr:row>76</xdr:row>
      <xdr:rowOff>69777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118054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148358</xdr:rowOff>
    </xdr:from>
    <xdr:to>
      <xdr:col>112</xdr:col>
      <xdr:colOff>38100</xdr:colOff>
      <xdr:row>76</xdr:row>
      <xdr:rowOff>78508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69635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9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164001</xdr:rowOff>
    </xdr:from>
    <xdr:to>
      <xdr:col>107</xdr:col>
      <xdr:colOff>101600</xdr:colOff>
      <xdr:row>76</xdr:row>
      <xdr:rowOff>94151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85278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16205</xdr:rowOff>
    </xdr:from>
    <xdr:to>
      <xdr:col>102</xdr:col>
      <xdr:colOff>165100</xdr:colOff>
      <xdr:row>76</xdr:row>
      <xdr:rowOff>117805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108932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2347</xdr:rowOff>
    </xdr:from>
    <xdr:to>
      <xdr:col>98</xdr:col>
      <xdr:colOff>38100</xdr:colOff>
      <xdr:row>76</xdr:row>
      <xdr:rowOff>103947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95074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・歳出決算総額は、住民一人当たり</a:t>
          </a:r>
          <a:r>
            <a:rPr kumimoji="1" lang="en-US" altLang="ja-JP" sz="1100" b="0" i="0" baseline="0">
              <a:solidFill>
                <a:sysClr val="windowText" lastClr="000000"/>
              </a:solidFill>
              <a:effectLst/>
              <a:latin typeface="+mn-lt"/>
              <a:ea typeface="+mn-ea"/>
              <a:cs typeface="+mn-cs"/>
            </a:rPr>
            <a:t>801,691</a:t>
          </a:r>
          <a:r>
            <a:rPr kumimoji="1" lang="ja-JP" altLang="ja-JP" sz="1100" b="0" i="0" baseline="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・補助費等は、令和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年度に特別定額給付金や新型コロナウイルス感染症対策事業を実施したことにより大幅な増</a:t>
          </a:r>
          <a:r>
            <a:rPr kumimoji="1" lang="ja-JP" altLang="en-US" sz="1100" b="0" i="0" baseline="0">
              <a:solidFill>
                <a:sysClr val="windowText" lastClr="000000"/>
              </a:solidFill>
              <a:effectLst/>
              <a:latin typeface="+mn-lt"/>
              <a:ea typeface="+mn-ea"/>
              <a:cs typeface="+mn-cs"/>
            </a:rPr>
            <a:t>と</a:t>
          </a:r>
          <a:r>
            <a:rPr kumimoji="1" lang="ja-JP" altLang="ja-JP" sz="1100" b="0" i="0" baseline="0">
              <a:solidFill>
                <a:sysClr val="windowText" lastClr="000000"/>
              </a:solidFill>
              <a:effectLst/>
              <a:latin typeface="+mn-lt"/>
              <a:ea typeface="+mn-ea"/>
              <a:cs typeface="+mn-cs"/>
            </a:rPr>
            <a:t>なっており、令和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年度については、</a:t>
          </a:r>
          <a:r>
            <a:rPr kumimoji="1" lang="ja-JP" altLang="en-US" sz="1100" b="0" i="0" baseline="0">
              <a:solidFill>
                <a:sysClr val="windowText" lastClr="000000"/>
              </a:solidFill>
              <a:effectLst/>
              <a:latin typeface="+mn-lt"/>
              <a:ea typeface="+mn-ea"/>
              <a:cs typeface="+mn-cs"/>
            </a:rPr>
            <a:t>プレミアム付商品券発行事業</a:t>
          </a:r>
          <a:r>
            <a:rPr kumimoji="1" lang="ja-JP" altLang="ja-JP" sz="1100" b="0" i="0" baseline="0">
              <a:solidFill>
                <a:sysClr val="windowText" lastClr="000000"/>
              </a:solidFill>
              <a:effectLst/>
              <a:latin typeface="+mn-lt"/>
              <a:ea typeface="+mn-ea"/>
              <a:cs typeface="+mn-cs"/>
            </a:rPr>
            <a:t>や</a:t>
          </a:r>
          <a:r>
            <a:rPr kumimoji="1" lang="ja-JP" altLang="en-US" sz="1100" b="0" i="0" baseline="0">
              <a:solidFill>
                <a:sysClr val="windowText" lastClr="000000"/>
              </a:solidFill>
              <a:effectLst/>
              <a:latin typeface="+mn-lt"/>
              <a:ea typeface="+mn-ea"/>
              <a:cs typeface="+mn-cs"/>
            </a:rPr>
            <a:t>下</a:t>
          </a:r>
          <a:r>
            <a:rPr kumimoji="1" lang="ja-JP" altLang="ja-JP" sz="1100" b="0" i="0" baseline="0">
              <a:solidFill>
                <a:sysClr val="windowText" lastClr="000000"/>
              </a:solidFill>
              <a:effectLst/>
              <a:latin typeface="+mn-lt"/>
              <a:ea typeface="+mn-ea"/>
              <a:cs typeface="+mn-cs"/>
            </a:rPr>
            <a:t>水道事業会計補助事業の実施により、他団体と比較し高くなっている。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・投資及び出資金は、下水道事業会計に対する出資金であり、下水道整備事業の計画的実施に伴い、今後も増となるものと見込んでいる。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・維持補修費は、類似団体に比べ高い水準にある。除排雪対策費のほか、老朽化した道路や公営住宅等の維持補修費が多額となっており、今後も同程度で推移する見込みである。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・公債費は、類似団体に比べ高い水準にある。平成１８年度には地方債の借換えを実施し、公債費の平準化を図っているものの、港湾事業、公営住宅整備事業等の大型事業の地方債償還が影響している。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11,094
10,982
70.60
9,598,206
8,893,955
704,144
4,466,927
9,153,066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72834</xdr:rowOff>
    </xdr:from>
    <xdr:to>
      <xdr:col>24</xdr:col>
      <xdr:colOff>63500</xdr:colOff>
      <xdr:row>35</xdr:row>
      <xdr:rowOff>107315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3584"/>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72834</xdr:rowOff>
    </xdr:from>
    <xdr:to>
      <xdr:col>19</xdr:col>
      <xdr:colOff>177800</xdr:colOff>
      <xdr:row>35</xdr:row>
      <xdr:rowOff>90360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358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90360</xdr:rowOff>
    </xdr:from>
    <xdr:to>
      <xdr:col>15</xdr:col>
      <xdr:colOff>50800</xdr:colOff>
      <xdr:row>35</xdr:row>
      <xdr:rowOff>136842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111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136842</xdr:rowOff>
    </xdr:from>
    <xdr:to>
      <xdr:col>10</xdr:col>
      <xdr:colOff>114300</xdr:colOff>
      <xdr:row>35</xdr:row>
      <xdr:rowOff>146367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75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79392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22034</xdr:rowOff>
    </xdr:from>
    <xdr:to>
      <xdr:col>20</xdr:col>
      <xdr:colOff>38100</xdr:colOff>
      <xdr:row>35</xdr:row>
      <xdr:rowOff>123634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39560</xdr:rowOff>
    </xdr:from>
    <xdr:to>
      <xdr:col>15</xdr:col>
      <xdr:colOff>101600</xdr:colOff>
      <xdr:row>35</xdr:row>
      <xdr:rowOff>141160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86042</xdr:rowOff>
    </xdr:from>
    <xdr:to>
      <xdr:col>10</xdr:col>
      <xdr:colOff>165100</xdr:colOff>
      <xdr:row>36</xdr:row>
      <xdr:rowOff>16192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95567</xdr:rowOff>
    </xdr:from>
    <xdr:to>
      <xdr:col>6</xdr:col>
      <xdr:colOff>38100</xdr:colOff>
      <xdr:row>36</xdr:row>
      <xdr:rowOff>25717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27409</xdr:rowOff>
    </xdr:from>
    <xdr:to>
      <xdr:col>24</xdr:col>
      <xdr:colOff>63500</xdr:colOff>
      <xdr:row>57</xdr:row>
      <xdr:rowOff>45420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0059"/>
          <a:ext cx="8382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27409</xdr:rowOff>
    </xdr:from>
    <xdr:to>
      <xdr:col>19</xdr:col>
      <xdr:colOff>177800</xdr:colOff>
      <xdr:row>57</xdr:row>
      <xdr:rowOff>79711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0059"/>
          <a:ext cx="889000" cy="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80895</xdr:rowOff>
    </xdr:from>
    <xdr:to>
      <xdr:col>15</xdr:col>
      <xdr:colOff>50800</xdr:colOff>
      <xdr:row>57</xdr:row>
      <xdr:rowOff>79711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2095"/>
          <a:ext cx="889000" cy="17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80895</xdr:rowOff>
    </xdr:from>
    <xdr:to>
      <xdr:col>10</xdr:col>
      <xdr:colOff>114300</xdr:colOff>
      <xdr:row>57</xdr:row>
      <xdr:rowOff>158964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2095"/>
          <a:ext cx="889000" cy="2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166070</xdr:rowOff>
    </xdr:from>
    <xdr:to>
      <xdr:col>24</xdr:col>
      <xdr:colOff>114300</xdr:colOff>
      <xdr:row>57</xdr:row>
      <xdr:rowOff>96220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144497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148059</xdr:rowOff>
    </xdr:from>
    <xdr:to>
      <xdr:col>20</xdr:col>
      <xdr:colOff>38100</xdr:colOff>
      <xdr:row>57</xdr:row>
      <xdr:rowOff>78209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69336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28911</xdr:rowOff>
    </xdr:from>
    <xdr:to>
      <xdr:col>15</xdr:col>
      <xdr:colOff>101600</xdr:colOff>
      <xdr:row>57</xdr:row>
      <xdr:rowOff>130511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121638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9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30095</xdr:rowOff>
    </xdr:from>
    <xdr:to>
      <xdr:col>10</xdr:col>
      <xdr:colOff>165100</xdr:colOff>
      <xdr:row>56</xdr:row>
      <xdr:rowOff>131695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122822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108164</xdr:rowOff>
    </xdr:from>
    <xdr:to>
      <xdr:col>6</xdr:col>
      <xdr:colOff>38100</xdr:colOff>
      <xdr:row>58</xdr:row>
      <xdr:rowOff>38314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62817</xdr:rowOff>
    </xdr:from>
    <xdr:to>
      <xdr:col>24</xdr:col>
      <xdr:colOff>63500</xdr:colOff>
      <xdr:row>76</xdr:row>
      <xdr:rowOff>44776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21567"/>
          <a:ext cx="8382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62817</xdr:rowOff>
    </xdr:from>
    <xdr:to>
      <xdr:col>19</xdr:col>
      <xdr:colOff>177800</xdr:colOff>
      <xdr:row>75</xdr:row>
      <xdr:rowOff>70567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21567"/>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70567</xdr:rowOff>
    </xdr:from>
    <xdr:to>
      <xdr:col>15</xdr:col>
      <xdr:colOff>50800</xdr:colOff>
      <xdr:row>77</xdr:row>
      <xdr:rowOff>21651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29317"/>
          <a:ext cx="889000" cy="29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21651</xdr:rowOff>
    </xdr:from>
    <xdr:to>
      <xdr:col>10</xdr:col>
      <xdr:colOff>114300</xdr:colOff>
      <xdr:row>77</xdr:row>
      <xdr:rowOff>69478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23301"/>
          <a:ext cx="8890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165426</xdr:rowOff>
    </xdr:from>
    <xdr:to>
      <xdr:col>24</xdr:col>
      <xdr:colOff>114300</xdr:colOff>
      <xdr:row>76</xdr:row>
      <xdr:rowOff>95576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12017</xdr:rowOff>
    </xdr:from>
    <xdr:to>
      <xdr:col>20</xdr:col>
      <xdr:colOff>38100</xdr:colOff>
      <xdr:row>75</xdr:row>
      <xdr:rowOff>113617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7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130144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4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19767</xdr:rowOff>
    </xdr:from>
    <xdr:to>
      <xdr:col>15</xdr:col>
      <xdr:colOff>101600</xdr:colOff>
      <xdr:row>75</xdr:row>
      <xdr:rowOff>121367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137894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5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142301</xdr:rowOff>
    </xdr:from>
    <xdr:to>
      <xdr:col>10</xdr:col>
      <xdr:colOff>165100</xdr:colOff>
      <xdr:row>77</xdr:row>
      <xdr:rowOff>72451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63578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6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18678</xdr:rowOff>
    </xdr:from>
    <xdr:to>
      <xdr:col>6</xdr:col>
      <xdr:colOff>38100</xdr:colOff>
      <xdr:row>77</xdr:row>
      <xdr:rowOff>120278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111405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1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59505</xdr:rowOff>
    </xdr:from>
    <xdr:to>
      <xdr:col>24</xdr:col>
      <xdr:colOff>63500</xdr:colOff>
      <xdr:row>97</xdr:row>
      <xdr:rowOff>78871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0155"/>
          <a:ext cx="8382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78871</xdr:rowOff>
    </xdr:from>
    <xdr:to>
      <xdr:col>19</xdr:col>
      <xdr:colOff>177800</xdr:colOff>
      <xdr:row>97</xdr:row>
      <xdr:rowOff>158466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09521"/>
          <a:ext cx="889000" cy="7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158466</xdr:rowOff>
    </xdr:from>
    <xdr:to>
      <xdr:col>15</xdr:col>
      <xdr:colOff>50800</xdr:colOff>
      <xdr:row>98</xdr:row>
      <xdr:rowOff>38964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9116"/>
          <a:ext cx="889000" cy="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37940</xdr:rowOff>
    </xdr:from>
    <xdr:to>
      <xdr:col>10</xdr:col>
      <xdr:colOff>114300</xdr:colOff>
      <xdr:row>98</xdr:row>
      <xdr:rowOff>38964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0040"/>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8705</xdr:rowOff>
    </xdr:from>
    <xdr:to>
      <xdr:col>24</xdr:col>
      <xdr:colOff>114300</xdr:colOff>
      <xdr:row>97</xdr:row>
      <xdr:rowOff>110305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158582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28071</xdr:rowOff>
    </xdr:from>
    <xdr:to>
      <xdr:col>20</xdr:col>
      <xdr:colOff>38100</xdr:colOff>
      <xdr:row>97</xdr:row>
      <xdr:rowOff>129671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120798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107666</xdr:rowOff>
    </xdr:from>
    <xdr:to>
      <xdr:col>15</xdr:col>
      <xdr:colOff>101600</xdr:colOff>
      <xdr:row>98</xdr:row>
      <xdr:rowOff>37816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28943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159614</xdr:rowOff>
    </xdr:from>
    <xdr:to>
      <xdr:col>10</xdr:col>
      <xdr:colOff>165100</xdr:colOff>
      <xdr:row>98</xdr:row>
      <xdr:rowOff>89764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80891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158590</xdr:rowOff>
    </xdr:from>
    <xdr:to>
      <xdr:col>6</xdr:col>
      <xdr:colOff>38100</xdr:colOff>
      <xdr:row>98</xdr:row>
      <xdr:rowOff>88740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79867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128016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6128766"/>
          <a:ext cx="1270" cy="602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74693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9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128016</xdr:rowOff>
    </xdr:from>
    <xdr:to>
      <xdr:col>55</xdr:col>
      <xdr:colOff>88900</xdr:colOff>
      <xdr:row>35</xdr:row>
      <xdr:rowOff>128016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12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14986</xdr:rowOff>
    </xdr:from>
    <xdr:to>
      <xdr:col>55</xdr:col>
      <xdr:colOff>0</xdr:colOff>
      <xdr:row>38</xdr:row>
      <xdr:rowOff>27051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3008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84980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600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106553</xdr:rowOff>
    </xdr:from>
    <xdr:to>
      <xdr:col>55</xdr:col>
      <xdr:colOff>50800</xdr:colOff>
      <xdr:row>39</xdr:row>
      <xdr:rowOff>36703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2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109982</xdr:rowOff>
    </xdr:from>
    <xdr:to>
      <xdr:col>50</xdr:col>
      <xdr:colOff>114300</xdr:colOff>
      <xdr:row>38</xdr:row>
      <xdr:rowOff>27051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253482"/>
          <a:ext cx="889000" cy="12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91948</xdr:rowOff>
    </xdr:from>
    <xdr:to>
      <xdr:col>50</xdr:col>
      <xdr:colOff>165100</xdr:colOff>
      <xdr:row>39</xdr:row>
      <xdr:rowOff>22098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13225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109982</xdr:rowOff>
    </xdr:from>
    <xdr:to>
      <xdr:col>45</xdr:col>
      <xdr:colOff>177800</xdr:colOff>
      <xdr:row>37</xdr:row>
      <xdr:rowOff>134366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253482"/>
          <a:ext cx="889000" cy="12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71374</xdr:rowOff>
    </xdr:from>
    <xdr:to>
      <xdr:col>46</xdr:col>
      <xdr:colOff>38100</xdr:colOff>
      <xdr:row>39</xdr:row>
      <xdr:rowOff>1524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106680</xdr:rowOff>
    </xdr:from>
    <xdr:to>
      <xdr:col>41</xdr:col>
      <xdr:colOff>50800</xdr:colOff>
      <xdr:row>37</xdr:row>
      <xdr:rowOff>134366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5033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98806</xdr:rowOff>
    </xdr:from>
    <xdr:to>
      <xdr:col>41</xdr:col>
      <xdr:colOff>101600</xdr:colOff>
      <xdr:row>39</xdr:row>
      <xdr:rowOff>28956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20083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90805</xdr:rowOff>
    </xdr:from>
    <xdr:to>
      <xdr:col>36</xdr:col>
      <xdr:colOff>165100</xdr:colOff>
      <xdr:row>39</xdr:row>
      <xdr:rowOff>20955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12082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135636</xdr:rowOff>
    </xdr:from>
    <xdr:to>
      <xdr:col>55</xdr:col>
      <xdr:colOff>50800</xdr:colOff>
      <xdr:row>38</xdr:row>
      <xdr:rowOff>65786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158513</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147701</xdr:rowOff>
    </xdr:from>
    <xdr:to>
      <xdr:col>50</xdr:col>
      <xdr:colOff>165100</xdr:colOff>
      <xdr:row>38</xdr:row>
      <xdr:rowOff>77851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94378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59182</xdr:rowOff>
    </xdr:from>
    <xdr:to>
      <xdr:col>46</xdr:col>
      <xdr:colOff>38100</xdr:colOff>
      <xdr:row>30</xdr:row>
      <xdr:rowOff>160782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5859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483111" y="49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83566</xdr:rowOff>
    </xdr:from>
    <xdr:to>
      <xdr:col>41</xdr:col>
      <xdr:colOff>101600</xdr:colOff>
      <xdr:row>38</xdr:row>
      <xdr:rowOff>13715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30243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2557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9474</xdr:rowOff>
    </xdr:from>
    <xdr:to>
      <xdr:col>55</xdr:col>
      <xdr:colOff>0</xdr:colOff>
      <xdr:row>58</xdr:row>
      <xdr:rowOff>139174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3574"/>
          <a:ext cx="838200" cy="1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139174</xdr:rowOff>
    </xdr:from>
    <xdr:to>
      <xdr:col>50</xdr:col>
      <xdr:colOff>114300</xdr:colOff>
      <xdr:row>58</xdr:row>
      <xdr:rowOff>143297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3274"/>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115963</xdr:rowOff>
    </xdr:from>
    <xdr:to>
      <xdr:col>45</xdr:col>
      <xdr:colOff>177800</xdr:colOff>
      <xdr:row>58</xdr:row>
      <xdr:rowOff>143297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0063"/>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115963</xdr:rowOff>
    </xdr:from>
    <xdr:to>
      <xdr:col>41</xdr:col>
      <xdr:colOff>50800</xdr:colOff>
      <xdr:row>58</xdr:row>
      <xdr:rowOff>139845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0063"/>
          <a:ext cx="889000" cy="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130124</xdr:rowOff>
    </xdr:from>
    <xdr:to>
      <xdr:col>55</xdr:col>
      <xdr:colOff>50800</xdr:colOff>
      <xdr:row>58</xdr:row>
      <xdr:rowOff>60274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108551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88374</xdr:rowOff>
    </xdr:from>
    <xdr:to>
      <xdr:col>50</xdr:col>
      <xdr:colOff>165100</xdr:colOff>
      <xdr:row>59</xdr:row>
      <xdr:rowOff>18524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92497</xdr:rowOff>
    </xdr:from>
    <xdr:to>
      <xdr:col>46</xdr:col>
      <xdr:colOff>38100</xdr:colOff>
      <xdr:row>59</xdr:row>
      <xdr:rowOff>22647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13774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2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65163</xdr:rowOff>
    </xdr:from>
    <xdr:to>
      <xdr:col>41</xdr:col>
      <xdr:colOff>101600</xdr:colOff>
      <xdr:row>58</xdr:row>
      <xdr:rowOff>166763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157890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89045</xdr:rowOff>
    </xdr:from>
    <xdr:to>
      <xdr:col>36</xdr:col>
      <xdr:colOff>165100</xdr:colOff>
      <xdr:row>59</xdr:row>
      <xdr:rowOff>19195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10322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5482</xdr:rowOff>
    </xdr:from>
    <xdr:to>
      <xdr:col>55</xdr:col>
      <xdr:colOff>0</xdr:colOff>
      <xdr:row>77</xdr:row>
      <xdr:rowOff>51529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07132"/>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5482</xdr:rowOff>
    </xdr:from>
    <xdr:to>
      <xdr:col>50</xdr:col>
      <xdr:colOff>114300</xdr:colOff>
      <xdr:row>77</xdr:row>
      <xdr:rowOff>128887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07132"/>
          <a:ext cx="889000" cy="1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59606</xdr:rowOff>
    </xdr:from>
    <xdr:to>
      <xdr:col>45</xdr:col>
      <xdr:colOff>177800</xdr:colOff>
      <xdr:row>77</xdr:row>
      <xdr:rowOff>128887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61256"/>
          <a:ext cx="889000" cy="6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59606</xdr:rowOff>
    </xdr:from>
    <xdr:to>
      <xdr:col>41</xdr:col>
      <xdr:colOff>50800</xdr:colOff>
      <xdr:row>78</xdr:row>
      <xdr:rowOff>46858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61256"/>
          <a:ext cx="889000" cy="15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729</xdr:rowOff>
    </xdr:from>
    <xdr:to>
      <xdr:col>55</xdr:col>
      <xdr:colOff>50800</xdr:colOff>
      <xdr:row>77</xdr:row>
      <xdr:rowOff>102329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23606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126132</xdr:rowOff>
    </xdr:from>
    <xdr:to>
      <xdr:col>50</xdr:col>
      <xdr:colOff>165100</xdr:colOff>
      <xdr:row>77</xdr:row>
      <xdr:rowOff>56282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72808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78087</xdr:rowOff>
    </xdr:from>
    <xdr:to>
      <xdr:col>46</xdr:col>
      <xdr:colOff>38100</xdr:colOff>
      <xdr:row>78</xdr:row>
      <xdr:rowOff>8237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24764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8806</xdr:rowOff>
    </xdr:from>
    <xdr:to>
      <xdr:col>41</xdr:col>
      <xdr:colOff>101600</xdr:colOff>
      <xdr:row>77</xdr:row>
      <xdr:rowOff>110406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126933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167508</xdr:rowOff>
    </xdr:from>
    <xdr:to>
      <xdr:col>36</xdr:col>
      <xdr:colOff>165100</xdr:colOff>
      <xdr:row>78</xdr:row>
      <xdr:rowOff>97658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114185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34851</xdr:rowOff>
    </xdr:from>
    <xdr:to>
      <xdr:col>55</xdr:col>
      <xdr:colOff>0</xdr:colOff>
      <xdr:row>95</xdr:row>
      <xdr:rowOff>71833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22601"/>
          <a:ext cx="838200" cy="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71833</xdr:rowOff>
    </xdr:from>
    <xdr:to>
      <xdr:col>50</xdr:col>
      <xdr:colOff>114300</xdr:colOff>
      <xdr:row>95</xdr:row>
      <xdr:rowOff>131809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59583"/>
          <a:ext cx="8890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131809</xdr:rowOff>
    </xdr:from>
    <xdr:to>
      <xdr:col>45</xdr:col>
      <xdr:colOff>177800</xdr:colOff>
      <xdr:row>95</xdr:row>
      <xdr:rowOff>165810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19559"/>
          <a:ext cx="889000" cy="3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165810</xdr:rowOff>
    </xdr:from>
    <xdr:to>
      <xdr:col>41</xdr:col>
      <xdr:colOff>50800</xdr:colOff>
      <xdr:row>96</xdr:row>
      <xdr:rowOff>37973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53560"/>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155501</xdr:rowOff>
    </xdr:from>
    <xdr:to>
      <xdr:col>55</xdr:col>
      <xdr:colOff>50800</xdr:colOff>
      <xdr:row>95</xdr:row>
      <xdr:rowOff>85651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6928</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2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21033</xdr:rowOff>
    </xdr:from>
    <xdr:to>
      <xdr:col>50</xdr:col>
      <xdr:colOff>165100</xdr:colOff>
      <xdr:row>95</xdr:row>
      <xdr:rowOff>122633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139160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08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81009</xdr:rowOff>
    </xdr:from>
    <xdr:to>
      <xdr:col>46</xdr:col>
      <xdr:colOff>38100</xdr:colOff>
      <xdr:row>96</xdr:row>
      <xdr:rowOff>11159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27686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1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115010</xdr:rowOff>
    </xdr:from>
    <xdr:to>
      <xdr:col>41</xdr:col>
      <xdr:colOff>101600</xdr:colOff>
      <xdr:row>96</xdr:row>
      <xdr:rowOff>45160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61687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7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158623</xdr:rowOff>
    </xdr:from>
    <xdr:to>
      <xdr:col>36</xdr:col>
      <xdr:colOff>165100</xdr:colOff>
      <xdr:row>96</xdr:row>
      <xdr:rowOff>88773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68758</xdr:rowOff>
    </xdr:from>
    <xdr:to>
      <xdr:col>85</xdr:col>
      <xdr:colOff>127000</xdr:colOff>
      <xdr:row>37</xdr:row>
      <xdr:rowOff>90805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12408"/>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90805</xdr:rowOff>
    </xdr:from>
    <xdr:to>
      <xdr:col>81</xdr:col>
      <xdr:colOff>50800</xdr:colOff>
      <xdr:row>37</xdr:row>
      <xdr:rowOff>95860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34455"/>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53200</xdr:rowOff>
    </xdr:from>
    <xdr:to>
      <xdr:col>76</xdr:col>
      <xdr:colOff>114300</xdr:colOff>
      <xdr:row>37</xdr:row>
      <xdr:rowOff>95860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96850"/>
          <a:ext cx="8890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40081</xdr:rowOff>
    </xdr:from>
    <xdr:to>
      <xdr:col>71</xdr:col>
      <xdr:colOff>177800</xdr:colOff>
      <xdr:row>37</xdr:row>
      <xdr:rowOff>53200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83731"/>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17958</xdr:rowOff>
    </xdr:from>
    <xdr:to>
      <xdr:col>85</xdr:col>
      <xdr:colOff>177800</xdr:colOff>
      <xdr:row>37</xdr:row>
      <xdr:rowOff>119558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40005</xdr:rowOff>
    </xdr:from>
    <xdr:to>
      <xdr:col>81</xdr:col>
      <xdr:colOff>101600</xdr:colOff>
      <xdr:row>37</xdr:row>
      <xdr:rowOff>141605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132732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45060</xdr:rowOff>
    </xdr:from>
    <xdr:to>
      <xdr:col>76</xdr:col>
      <xdr:colOff>165100</xdr:colOff>
      <xdr:row>37</xdr:row>
      <xdr:rowOff>146660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137786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2400</xdr:rowOff>
    </xdr:from>
    <xdr:to>
      <xdr:col>72</xdr:col>
      <xdr:colOff>38100</xdr:colOff>
      <xdr:row>37</xdr:row>
      <xdr:rowOff>104000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95127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160731</xdr:rowOff>
    </xdr:from>
    <xdr:to>
      <xdr:col>67</xdr:col>
      <xdr:colOff>101600</xdr:colOff>
      <xdr:row>37</xdr:row>
      <xdr:rowOff>90881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82008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159889</xdr:rowOff>
    </xdr:from>
    <xdr:to>
      <xdr:col>85</xdr:col>
      <xdr:colOff>127000</xdr:colOff>
      <xdr:row>58</xdr:row>
      <xdr:rowOff>82432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2539"/>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82432</xdr:rowOff>
    </xdr:from>
    <xdr:to>
      <xdr:col>81</xdr:col>
      <xdr:colOff>50800</xdr:colOff>
      <xdr:row>58</xdr:row>
      <xdr:rowOff>126767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26532"/>
          <a:ext cx="8890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126767</xdr:rowOff>
    </xdr:from>
    <xdr:to>
      <xdr:col>76</xdr:col>
      <xdr:colOff>114300</xdr:colOff>
      <xdr:row>58</xdr:row>
      <xdr:rowOff>128874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70867"/>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128874</xdr:rowOff>
    </xdr:from>
    <xdr:to>
      <xdr:col>71</xdr:col>
      <xdr:colOff>177800</xdr:colOff>
      <xdr:row>58</xdr:row>
      <xdr:rowOff>157073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72974"/>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109089</xdr:rowOff>
    </xdr:from>
    <xdr:to>
      <xdr:col>85</xdr:col>
      <xdr:colOff>177800</xdr:colOff>
      <xdr:row>58</xdr:row>
      <xdr:rowOff>39239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131966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31632</xdr:rowOff>
    </xdr:from>
    <xdr:to>
      <xdr:col>81</xdr:col>
      <xdr:colOff>101600</xdr:colOff>
      <xdr:row>58</xdr:row>
      <xdr:rowOff>133232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124359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75967</xdr:rowOff>
    </xdr:from>
    <xdr:to>
      <xdr:col>76</xdr:col>
      <xdr:colOff>165100</xdr:colOff>
      <xdr:row>59</xdr:row>
      <xdr:rowOff>6117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168694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78074</xdr:rowOff>
    </xdr:from>
    <xdr:to>
      <xdr:col>72</xdr:col>
      <xdr:colOff>38100</xdr:colOff>
      <xdr:row>59</xdr:row>
      <xdr:rowOff>8224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170801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106273</xdr:rowOff>
    </xdr:from>
    <xdr:to>
      <xdr:col>67</xdr:col>
      <xdr:colOff>101600</xdr:colOff>
      <xdr:row>59</xdr:row>
      <xdr:rowOff>36423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27550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152736</xdr:rowOff>
    </xdr:from>
    <xdr:to>
      <xdr:col>85</xdr:col>
      <xdr:colOff>127000</xdr:colOff>
      <xdr:row>94</xdr:row>
      <xdr:rowOff>164640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269036"/>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159342</xdr:rowOff>
    </xdr:from>
    <xdr:to>
      <xdr:col>81</xdr:col>
      <xdr:colOff>50800</xdr:colOff>
      <xdr:row>94</xdr:row>
      <xdr:rowOff>164640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275642"/>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159342</xdr:rowOff>
    </xdr:from>
    <xdr:to>
      <xdr:col>76</xdr:col>
      <xdr:colOff>114300</xdr:colOff>
      <xdr:row>95</xdr:row>
      <xdr:rowOff>1831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275642"/>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1831</xdr:rowOff>
    </xdr:from>
    <xdr:to>
      <xdr:col>71</xdr:col>
      <xdr:colOff>177800</xdr:colOff>
      <xdr:row>95</xdr:row>
      <xdr:rowOff>45357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289581"/>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101936</xdr:rowOff>
    </xdr:from>
    <xdr:to>
      <xdr:col>85</xdr:col>
      <xdr:colOff>177800</xdr:colOff>
      <xdr:row>95</xdr:row>
      <xdr:rowOff>32086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2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124813</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0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113840</xdr:rowOff>
    </xdr:from>
    <xdr:to>
      <xdr:col>81</xdr:col>
      <xdr:colOff>101600</xdr:colOff>
      <xdr:row>95</xdr:row>
      <xdr:rowOff>43990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2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60517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108542</xdr:rowOff>
    </xdr:from>
    <xdr:to>
      <xdr:col>76</xdr:col>
      <xdr:colOff>165100</xdr:colOff>
      <xdr:row>95</xdr:row>
      <xdr:rowOff>38692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2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55219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122481</xdr:rowOff>
    </xdr:from>
    <xdr:to>
      <xdr:col>72</xdr:col>
      <xdr:colOff>38100</xdr:colOff>
      <xdr:row>95</xdr:row>
      <xdr:rowOff>52631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2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69158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1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166007</xdr:rowOff>
    </xdr:from>
    <xdr:to>
      <xdr:col>67</xdr:col>
      <xdr:colOff>101600</xdr:colOff>
      <xdr:row>95</xdr:row>
      <xdr:rowOff>96157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2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112684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・総務費は、再生可能エネルギー転換促進調査業務</a:t>
          </a:r>
          <a:r>
            <a:rPr kumimoji="1" lang="ja-JP" altLang="en-US" sz="1100" b="0" i="0" baseline="0">
              <a:solidFill>
                <a:sysClr val="windowText" lastClr="000000"/>
              </a:solidFill>
              <a:effectLst/>
              <a:latin typeface="+mn-lt"/>
              <a:ea typeface="+mn-ea"/>
              <a:cs typeface="+mn-cs"/>
            </a:rPr>
            <a:t>の事業内容の変更に伴う歳出費目の変更の影響で、令和５年度は支出が生じなかったことから、</a:t>
          </a:r>
          <a:r>
            <a:rPr kumimoji="1" lang="ja-JP" altLang="ja-JP" sz="1100" b="0" i="0" baseline="0">
              <a:solidFill>
                <a:sysClr val="windowText" lastClr="000000"/>
              </a:solidFill>
              <a:effectLst/>
              <a:latin typeface="+mn-lt"/>
              <a:ea typeface="+mn-ea"/>
              <a:cs typeface="+mn-cs"/>
            </a:rPr>
            <a:t>前年度より</a:t>
          </a:r>
          <a:r>
            <a:rPr kumimoji="1" lang="ja-JP" altLang="en-US" sz="1100" b="0" i="0" baseline="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・民生費は、障害介護給付金等の増により増加傾向にあり、令和３・４年度では保育所整備事業の実施により大きく増となっている。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・労働費は、令和３年度に実施した人材開発センター大規模改修事業が終了したことにより大幅な減となっている。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・商工費は、前年度と比較して減少しているものの</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年度に実施したプレミアム付商品券発行事業など</a:t>
          </a:r>
          <a:r>
            <a:rPr kumimoji="1" lang="ja-JP" altLang="en-US" sz="1100" b="0" i="0" baseline="0">
              <a:solidFill>
                <a:sysClr val="windowText" lastClr="000000"/>
              </a:solidFill>
              <a:effectLst/>
              <a:latin typeface="+mn-lt"/>
              <a:ea typeface="+mn-ea"/>
              <a:cs typeface="+mn-cs"/>
            </a:rPr>
            <a:t>の影響で、類似団体平均と比較すると高い水準となっている。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土木費は、道路橋りょう事業、河川事業、公営住宅事業などの大型事業が多いことにより、類似団体平均と比較して高い水準となっている。今後においても計画的な事業実施により、事業費の平準化を目指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・公債費は、類似団体平均に比べ高い水準にある。今後においても地方債の計画的な発行により、金額の圧縮を図っていく。 </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実質収支額の標準財政規模比は平成２４年度以降減少傾向にあったが、令和元年度以降は普通交付税の増等の影響により増となり、実質単年度収支の比率もプラスを維持している。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人口減に伴う町税等の減や公共施設の維持費等の増により、収支均衡を図ることが厳しい中、計画的な事業実施や経費圧縮、自主財源の確保を徹底して実施している。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今後においても公共施設の整備・改修等の大型事業を控えていることから、より計画的に実質収支の均衡を図っていく。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一般会計においては、各会計の収支も鑑みつつ、各経費の圧縮、自主財源の確保等にも努め、黒字を維持している。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においては、水道事業会計の黒字額は令和３年度まで減少傾向にあったが、令和４年度に料金改定を実施したことで増加に転換している。臨海部土地造成事業特別会計、介護保険特別会計、国民健康保険特別会計、後期高齢者医療特別会計は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全会計の連結実質赤字比率は、黒字を維持しており、今後においても各会計の収支を注視しつつ、黒字の維持に努める。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平成１８年度に地方債の借換えを実施したことに伴い、元利償還金については、当分の間、ほぼ同水準で推移する見込みである。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っている。令和２年度以降については元利償還金の額は前年度から減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rgbClr val="FF0000"/>
              </a:solidFill>
              <a:effectLst/>
              <a:latin typeface="+mn-lt"/>
              <a:ea typeface="+mn-ea"/>
              <a:cs typeface="+mn-cs"/>
            </a:rPr>
            <a:t>５</a:t>
          </a:r>
          <a:r>
            <a:rPr kumimoji="1" lang="ja-JP" altLang="ja-JP" sz="1100" b="0" i="0" baseline="0">
              <a:solidFill>
                <a:schemeClr val="dk1"/>
              </a:solidFill>
              <a:effectLst/>
              <a:latin typeface="+mn-lt"/>
              <a:ea typeface="+mn-ea"/>
              <a:cs typeface="+mn-cs"/>
            </a:rPr>
            <a:t>年度では、</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指定寄附により、「まちづくり推進基金」に</a:t>
          </a:r>
          <a:r>
            <a:rPr kumimoji="1" lang="ja-JP" altLang="en-US" sz="1100" b="0" i="0" baseline="0">
              <a:solidFill>
                <a:srgbClr val="FF0000"/>
              </a:solidFill>
              <a:effectLst/>
              <a:latin typeface="+mn-lt"/>
              <a:ea typeface="+mn-ea"/>
              <a:cs typeface="+mn-cs"/>
            </a:rPr>
            <a:t>６８</a:t>
          </a:r>
          <a:r>
            <a:rPr kumimoji="1" lang="ja-JP" altLang="ja-JP" sz="1100" b="0" i="0" baseline="0">
              <a:solidFill>
                <a:schemeClr val="dk1"/>
              </a:solidFill>
              <a:effectLst/>
              <a:latin typeface="+mn-lt"/>
              <a:ea typeface="+mn-ea"/>
              <a:cs typeface="+mn-cs"/>
            </a:rPr>
            <a:t>百万円、「ふるさと納税基金」に</a:t>
          </a:r>
          <a:r>
            <a:rPr kumimoji="1" lang="ja-JP" altLang="en-US" sz="1100" b="0" i="0" baseline="0">
              <a:solidFill>
                <a:srgbClr val="FF0000"/>
              </a:solidFill>
              <a:effectLst/>
              <a:latin typeface="+mn-lt"/>
              <a:ea typeface="+mn-ea"/>
              <a:cs typeface="+mn-cs"/>
            </a:rPr>
            <a:t>８７</a:t>
          </a:r>
          <a:r>
            <a:rPr kumimoji="1" lang="ja-JP" altLang="ja-JP" sz="1100" b="0" i="0" baseline="0">
              <a:solidFill>
                <a:schemeClr val="dk1"/>
              </a:solidFill>
              <a:effectLst/>
              <a:latin typeface="+mn-lt"/>
              <a:ea typeface="+mn-ea"/>
              <a:cs typeface="+mn-cs"/>
            </a:rPr>
            <a:t>百万円を積み立てたほか、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a:t>
          </a:r>
          <a:r>
            <a:rPr kumimoji="1" lang="ja-JP" altLang="en-US" sz="1100" b="0" i="0" baseline="0">
              <a:solidFill>
                <a:srgbClr val="FF0000"/>
              </a:solidFill>
              <a:effectLst/>
              <a:latin typeface="+mn-lt"/>
              <a:ea typeface="+mn-ea"/>
              <a:cs typeface="+mn-cs"/>
            </a:rPr>
            <a:t>１５０</a:t>
          </a:r>
          <a:r>
            <a:rPr kumimoji="1" lang="ja-JP" altLang="ja-JP" sz="1100" b="0" i="0" baseline="0">
              <a:solidFill>
                <a:schemeClr val="dk1"/>
              </a:solidFill>
              <a:effectLst/>
              <a:latin typeface="+mn-lt"/>
              <a:ea typeface="+mn-ea"/>
              <a:cs typeface="+mn-cs"/>
            </a:rPr>
            <a:t>百万円、</a:t>
          </a:r>
          <a:r>
            <a:rPr kumimoji="1" lang="ja-JP" altLang="en-US" sz="1100" b="0" i="0" baseline="0">
              <a:solidFill>
                <a:srgbClr val="FF0000"/>
              </a:solidFill>
              <a:effectLst/>
              <a:latin typeface="+mn-lt"/>
              <a:ea typeface="+mn-ea"/>
              <a:cs typeface="+mn-cs"/>
            </a:rPr>
            <a:t>「町債管理基金」に１６百万円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「学校整備基金」に</a:t>
          </a:r>
          <a:r>
            <a:rPr kumimoji="1" lang="ja-JP" altLang="en-US" sz="1100" b="0" i="0" baseline="0">
              <a:solidFill>
                <a:srgbClr val="FF0000"/>
              </a:solidFill>
              <a:effectLst/>
              <a:latin typeface="+mn-lt"/>
              <a:ea typeface="+mn-ea"/>
              <a:cs typeface="+mn-cs"/>
            </a:rPr>
            <a:t>８０</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の積み立てを行い、合計で</a:t>
          </a:r>
          <a:r>
            <a:rPr kumimoji="1" lang="ja-JP" altLang="en-US" sz="1100" b="0" i="0" baseline="0">
              <a:solidFill>
                <a:srgbClr val="FF0000"/>
              </a:solidFill>
              <a:effectLst/>
              <a:latin typeface="+mn-lt"/>
              <a:ea typeface="+mn-ea"/>
              <a:cs typeface="+mn-cs"/>
            </a:rPr>
            <a:t>４０２</a:t>
          </a:r>
          <a:r>
            <a:rPr kumimoji="1" lang="ja-JP" altLang="ja-JP" sz="1100" b="0" i="0" baseline="0">
              <a:solidFill>
                <a:schemeClr val="dk1"/>
              </a:solidFill>
              <a:effectLst/>
              <a:latin typeface="+mn-lt"/>
              <a:ea typeface="+mn-ea"/>
              <a:cs typeface="+mn-cs"/>
            </a:rPr>
            <a:t>百万円の積立額となった。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また、文化センター修繕費などの財源として「文化センター維持基金」を</a:t>
          </a:r>
          <a:r>
            <a:rPr kumimoji="1" lang="ja-JP" altLang="en-US" sz="1100" b="0" i="0" baseline="0">
              <a:solidFill>
                <a:srgbClr val="FF0000"/>
              </a:solidFill>
              <a:effectLst/>
              <a:latin typeface="+mn-lt"/>
              <a:ea typeface="+mn-ea"/>
              <a:cs typeface="+mn-cs"/>
            </a:rPr>
            <a:t>２</a:t>
          </a:r>
          <a:r>
            <a:rPr kumimoji="1" lang="ja-JP" altLang="ja-JP" sz="1100" b="0" i="0" baseline="0">
              <a:solidFill>
                <a:schemeClr val="dk1"/>
              </a:solidFill>
              <a:effectLst/>
              <a:latin typeface="+mn-lt"/>
              <a:ea typeface="+mn-ea"/>
              <a:cs typeface="+mn-cs"/>
            </a:rPr>
            <a:t>百万円、漁業振興事業の財源として「漁業振興基金」を</a:t>
          </a:r>
          <a:r>
            <a:rPr kumimoji="1" lang="ja-JP" altLang="en-US" sz="1100" b="0" i="0" baseline="0">
              <a:solidFill>
                <a:srgbClr val="FF0000"/>
              </a:solidFill>
              <a:effectLst/>
              <a:latin typeface="+mn-lt"/>
              <a:ea typeface="+mn-ea"/>
              <a:cs typeface="+mn-cs"/>
            </a:rPr>
            <a:t>２３</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リゾートパークの大規模改修事業費などの財源として「公共用施設維持修繕・維持補修基金」を</a:t>
          </a:r>
          <a:r>
            <a:rPr kumimoji="1" lang="ja-JP" altLang="en-US" sz="1100" b="0" i="0" baseline="0">
              <a:solidFill>
                <a:srgbClr val="FF0000"/>
              </a:solidFill>
              <a:effectLst/>
              <a:latin typeface="+mn-lt"/>
              <a:ea typeface="+mn-ea"/>
              <a:cs typeface="+mn-cs"/>
            </a:rPr>
            <a:t>２７</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地場産業サポートセンターの維持費の財源として「地場産業サポートセンター維持運営基金」を３百万円、</a:t>
          </a:r>
          <a:r>
            <a:rPr kumimoji="1" lang="ja-JP" altLang="en-US" sz="1100" b="0" i="0" baseline="0">
              <a:solidFill>
                <a:srgbClr val="FF0000"/>
              </a:solidFill>
              <a:effectLst/>
              <a:latin typeface="+mn-lt"/>
              <a:ea typeface="+mn-ea"/>
              <a:cs typeface="+mn-cs"/>
            </a:rPr>
            <a:t>「森林環境譲与税基金」を４百万円</a:t>
          </a:r>
          <a:r>
            <a:rPr kumimoji="1" lang="ja-JP" altLang="en-US" sz="1100" b="0" i="0" baseline="0">
              <a:solidFill>
                <a:schemeClr val="dk1"/>
              </a:solidFill>
              <a:effectLst/>
              <a:latin typeface="+mn-lt"/>
              <a:ea typeface="+mn-ea"/>
              <a:cs typeface="+mn-cs"/>
            </a:rPr>
            <a:t>、</a:t>
          </a:r>
          <a:r>
            <a:rPr kumimoji="1" lang="ja-JP" altLang="en-US" sz="1100" b="0" i="0" baseline="0">
              <a:solidFill>
                <a:srgbClr val="FF0000"/>
              </a:solidFill>
              <a:effectLst/>
              <a:latin typeface="+mn-lt"/>
              <a:ea typeface="+mn-ea"/>
              <a:cs typeface="+mn-cs"/>
            </a:rPr>
            <a:t>「町史編さん基金」を１百万円、</a:t>
          </a:r>
          <a:endParaRPr lang="ja-JP" altLang="ja-JP" sz="1400">
            <a:solidFill>
              <a:srgbClr val="FF0000"/>
            </a:solidFill>
            <a:effectLst/>
          </a:endParaRPr>
        </a:p>
        <a:p>
          <a:pPr eaLnBrk="1" fontAlgn="auto" latinLnBrk="0" hangingPunct="1"/>
          <a:r>
            <a:rPr kumimoji="1" lang="ja-JP" altLang="en-US" sz="1100" b="0" i="0" baseline="0">
              <a:solidFill>
                <a:schemeClr val="dk1"/>
              </a:solidFill>
              <a:effectLst/>
              <a:latin typeface="+mn-lt"/>
              <a:ea typeface="+mn-ea"/>
              <a:cs typeface="+mn-cs"/>
            </a:rPr>
            <a:t>寄付者の以降に沿った事業の財源として、</a:t>
          </a:r>
          <a:r>
            <a:rPr kumimoji="1" lang="ja-JP" altLang="en-US" sz="1100" b="0" i="0" baseline="0">
              <a:solidFill>
                <a:srgbClr val="FF0000"/>
              </a:solidFill>
              <a:effectLst/>
              <a:latin typeface="+mn-lt"/>
              <a:ea typeface="+mn-ea"/>
              <a:cs typeface="+mn-cs"/>
            </a:rPr>
            <a:t>「まちづくり推進基金」を４百万円、</a:t>
          </a:r>
          <a:r>
            <a:rPr kumimoji="1" lang="ja-JP" altLang="ja-JP" sz="1100" b="0" i="0" baseline="0">
              <a:solidFill>
                <a:schemeClr val="dk1"/>
              </a:solidFill>
              <a:effectLst/>
              <a:latin typeface="+mn-lt"/>
              <a:ea typeface="+mn-ea"/>
              <a:cs typeface="+mn-cs"/>
            </a:rPr>
            <a:t>「ふるさと納税基金」を</a:t>
          </a:r>
          <a:r>
            <a:rPr kumimoji="1" lang="ja-JP" altLang="en-US" sz="1100" b="0" i="0" baseline="0">
              <a:solidFill>
                <a:srgbClr val="FF0000"/>
              </a:solidFill>
              <a:effectLst/>
              <a:latin typeface="+mn-lt"/>
              <a:ea typeface="+mn-ea"/>
              <a:cs typeface="+mn-cs"/>
            </a:rPr>
            <a:t>３５</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合計で</a:t>
          </a:r>
          <a:r>
            <a:rPr kumimoji="1" lang="ja-JP" altLang="en-US" sz="1100" b="0" i="0" baseline="0">
              <a:solidFill>
                <a:srgbClr val="FF0000"/>
              </a:solidFill>
              <a:effectLst/>
              <a:latin typeface="+mn-lt"/>
              <a:ea typeface="+mn-ea"/>
              <a:cs typeface="+mn-cs"/>
            </a:rPr>
            <a:t>１０２</a:t>
          </a:r>
          <a:r>
            <a:rPr kumimoji="1" lang="ja-JP" altLang="ja-JP" sz="1100" b="0" i="0" baseline="0">
              <a:solidFill>
                <a:schemeClr val="dk1"/>
              </a:solidFill>
              <a:effectLst/>
              <a:latin typeface="+mn-lt"/>
              <a:ea typeface="+mn-ea"/>
              <a:cs typeface="+mn-cs"/>
            </a:rPr>
            <a:t>百万円の取崩額となり、基金全体の残高は令和</a:t>
          </a:r>
          <a:r>
            <a:rPr kumimoji="1" lang="ja-JP" altLang="en-US" sz="1100" b="0" i="0" baseline="0">
              <a:solidFill>
                <a:srgbClr val="FF0000"/>
              </a:solidFill>
              <a:effectLst/>
              <a:latin typeface="+mn-lt"/>
              <a:ea typeface="+mn-ea"/>
              <a:cs typeface="+mn-cs"/>
            </a:rPr>
            <a:t>５</a:t>
          </a:r>
          <a:r>
            <a:rPr kumimoji="1" lang="ja-JP" altLang="ja-JP" sz="1100" b="0" i="0" baseline="0">
              <a:solidFill>
                <a:schemeClr val="dk1"/>
              </a:solidFill>
              <a:effectLst/>
              <a:latin typeface="+mn-lt"/>
              <a:ea typeface="+mn-ea"/>
              <a:cs typeface="+mn-cs"/>
            </a:rPr>
            <a:t>年度末で</a:t>
          </a:r>
          <a:r>
            <a:rPr kumimoji="1" lang="ja-JP" altLang="en-US" sz="1100" b="0" i="0" baseline="0">
              <a:solidFill>
                <a:srgbClr val="FF0000"/>
              </a:solidFill>
              <a:effectLst/>
              <a:latin typeface="+mn-lt"/>
              <a:ea typeface="+mn-ea"/>
              <a:cs typeface="+mn-cs"/>
            </a:rPr>
            <a:t>３００</a:t>
          </a:r>
          <a:r>
            <a:rPr kumimoji="1" lang="ja-JP" altLang="ja-JP" sz="1100" b="0" i="0" baseline="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今後も町税の減が見込まれる中、各特定目的基金の使途に合った事業の財源として取り崩しを行う一方、計画的に基金の積み立てを行うことにより、基金全体の残高維持を目指す。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・漁業振興基金：町の漁業振興</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・ふるさと納税基金：寄付者の意向に沿った事業に充てる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・学校整備基金：学校の建設・維持補修</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令和５年度では、</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指定寄附により、「まちづくり推進基金」に６８百万円、「ふるさと納税基金」に８７百万円を積み立てたほか、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「学校整備基金」に８０百万円などの積み立てを行い、合計で</a:t>
          </a:r>
          <a:r>
            <a:rPr kumimoji="1" lang="ja-JP" altLang="en-US" sz="1100" b="0" i="0" baseline="0">
              <a:solidFill>
                <a:sysClr val="windowText" lastClr="000000"/>
              </a:solidFill>
              <a:effectLst/>
              <a:latin typeface="+mn-lt"/>
              <a:ea typeface="+mn-ea"/>
              <a:cs typeface="+mn-cs"/>
            </a:rPr>
            <a:t>２３５</a:t>
          </a:r>
          <a:r>
            <a:rPr kumimoji="1" lang="ja-JP" altLang="ja-JP" sz="1100" b="0" i="0" baseline="0">
              <a:solidFill>
                <a:sysClr val="windowText" lastClr="000000"/>
              </a:solidFill>
              <a:effectLst/>
              <a:latin typeface="+mn-lt"/>
              <a:ea typeface="+mn-ea"/>
              <a:cs typeface="+mn-cs"/>
            </a:rPr>
            <a:t>百万円の積立額となった。　</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また、文化センター修繕費などの財源として「文化センター維持基金」を２百万円、漁業振興事業の財源として「漁業振興基金」を２３百万円、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リゾートパークの大規模改修事業費などの財源として「公共用施設維持修繕・維持補修基金」を２７百万円、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地場産業サポートセンターの維持費の財源として「地場産業サポートセンター維持運営基金」を３百万円、「森林環境譲与税基金」を４百万円、「町史編さん基金」を１百万円、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寄付者の以降に沿った事業の財源として、「まちづくり推進基金」を４百万円、「ふるさと納税基金」を３５百万円、</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合計で１０２百万円の取崩額となり、</a:t>
          </a:r>
          <a:r>
            <a:rPr kumimoji="1" lang="ja-JP" altLang="en-US" sz="1100" b="0" i="0" baseline="0">
              <a:solidFill>
                <a:sysClr val="windowText" lastClr="000000"/>
              </a:solidFill>
              <a:effectLst/>
              <a:latin typeface="+mn-lt"/>
              <a:ea typeface="+mn-ea"/>
              <a:cs typeface="+mn-cs"/>
            </a:rPr>
            <a:t>その他目的基金</a:t>
          </a:r>
          <a:r>
            <a:rPr kumimoji="1" lang="ja-JP" altLang="ja-JP" sz="1100" b="0" i="0" baseline="0">
              <a:solidFill>
                <a:sysClr val="windowText" lastClr="000000"/>
              </a:solidFill>
              <a:effectLst/>
              <a:latin typeface="+mn-lt"/>
              <a:ea typeface="+mn-ea"/>
              <a:cs typeface="+mn-cs"/>
            </a:rPr>
            <a:t>の残高は令和５年度末</a:t>
          </a:r>
          <a:r>
            <a:rPr kumimoji="1" lang="ja-JP" altLang="en-US" sz="1100" b="0" i="0" baseline="0">
              <a:solidFill>
                <a:sysClr val="windowText" lastClr="000000"/>
              </a:solidFill>
              <a:effectLst/>
              <a:latin typeface="+mn-lt"/>
              <a:ea typeface="+mn-ea"/>
              <a:cs typeface="+mn-cs"/>
            </a:rPr>
            <a:t>で１３３</a:t>
          </a:r>
          <a:r>
            <a:rPr kumimoji="1" lang="ja-JP" altLang="ja-JP" sz="1100" b="0" i="0" baseline="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ふるさと納税基金：平成２８年度の制度導入以降、寄附件数も年々増加し、毎年度安定的に積み立てを行っている。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今後においても、寄附金の積み立てと寄附者の意向に沿った取り崩しを計画的に行い、基金残高の増を目指す。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学校整備基金：令和８年度開校を目指す義務教育学校の整備に向けて計画的に積立を実施する。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年度では前年度決算剰余金により</a:t>
          </a:r>
          <a:r>
            <a:rPr kumimoji="1" lang="ja-JP" altLang="en-US" sz="1100">
              <a:solidFill>
                <a:sysClr val="windowText" lastClr="000000"/>
              </a:solidFill>
              <a:effectLst/>
              <a:latin typeface="+mn-lt"/>
              <a:ea typeface="+mn-ea"/>
              <a:cs typeface="+mn-cs"/>
            </a:rPr>
            <a:t>１５０</a:t>
          </a:r>
          <a:r>
            <a:rPr kumimoji="1" lang="ja-JP" altLang="ja-JP" sz="1100">
              <a:solidFill>
                <a:sysClr val="windowText" lastClr="000000"/>
              </a:solidFill>
              <a:effectLst/>
              <a:latin typeface="+mn-lt"/>
              <a:ea typeface="+mn-ea"/>
              <a:cs typeface="+mn-cs"/>
            </a:rPr>
            <a:t>百万円の積み立てを実施した。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各年度の一般会計決算において剰余金が生じた場合は、可能な範囲で財政調整基金の積積み立てを積極的に行う。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年度は臨時財政対策債償還のための経費として地方交付税の基準財政需要額の臨時費目に臨時財政対策基金費が創設されたことに伴い、</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１６</a:t>
          </a:r>
          <a:r>
            <a:rPr kumimoji="1" lang="ja-JP" altLang="ja-JP" sz="1100" b="0" i="0" baseline="0">
              <a:solidFill>
                <a:sysClr val="windowText" lastClr="000000"/>
              </a:solidFill>
              <a:effectLst/>
              <a:latin typeface="+mn-lt"/>
              <a:ea typeface="+mn-ea"/>
              <a:cs typeface="+mn-cs"/>
            </a:rPr>
            <a:t>百万円の積立を実施し</a:t>
          </a:r>
          <a:r>
            <a:rPr kumimoji="1" lang="ja-JP" altLang="en-US" sz="1100" b="0" i="0" baseline="0">
              <a:solidFill>
                <a:sysClr val="windowText" lastClr="000000"/>
              </a:solidFill>
              <a:effectLst/>
              <a:latin typeface="+mn-lt"/>
              <a:ea typeface="+mn-ea"/>
              <a:cs typeface="+mn-cs"/>
            </a:rPr>
            <a:t>た。</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、令和７年度において取り崩しを行う。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9" zoomScaleNormal="89" workbookViewId="0">
      <selection activeCell="BG36" sqref="BG36:BU3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9598206</v>
      </c>
      <c r="BO4" s="371"/>
      <c r="BP4" s="371"/>
      <c r="BQ4" s="371"/>
      <c r="BR4" s="371"/>
      <c r="BS4" s="371"/>
      <c r="BT4" s="371"/>
      <c r="BU4" s="372"/>
      <c r="BV4" s="370">
        <v>9567729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15.8</v>
      </c>
      <c r="CU4" s="377"/>
      <c r="CV4" s="377"/>
      <c r="CW4" s="377"/>
      <c r="CX4" s="377"/>
      <c r="CY4" s="377"/>
      <c r="CZ4" s="377"/>
      <c r="DA4" s="378"/>
      <c r="DB4" s="376">
        <v>13.8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8893955</v>
      </c>
      <c r="BO5" s="408"/>
      <c r="BP5" s="408"/>
      <c r="BQ5" s="408"/>
      <c r="BR5" s="408"/>
      <c r="BS5" s="408"/>
      <c r="BT5" s="408"/>
      <c r="BU5" s="409"/>
      <c r="BV5" s="407">
        <v>8958269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704251</v>
      </c>
      <c r="BO6" s="408"/>
      <c r="BP6" s="408"/>
      <c r="BQ6" s="408"/>
      <c r="BR6" s="408"/>
      <c r="BS6" s="408"/>
      <c r="BT6" s="408"/>
      <c r="BU6" s="409"/>
      <c r="BV6" s="407">
        <v>609460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107</v>
      </c>
      <c r="BO7" s="408"/>
      <c r="BP7" s="408"/>
      <c r="BQ7" s="408"/>
      <c r="BR7" s="408"/>
      <c r="BS7" s="408"/>
      <c r="BT7" s="408"/>
      <c r="BU7" s="409"/>
      <c r="BV7" s="407">
        <v>974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4466927</v>
      </c>
      <c r="CU7" s="408"/>
      <c r="CV7" s="408"/>
      <c r="CW7" s="408"/>
      <c r="CX7" s="408"/>
      <c r="CY7" s="408"/>
      <c r="CZ7" s="408"/>
      <c r="DA7" s="409"/>
      <c r="DB7" s="407">
        <v>4393686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704144</v>
      </c>
      <c r="BO8" s="408"/>
      <c r="BP8" s="408"/>
      <c r="BQ8" s="408"/>
      <c r="BR8" s="408"/>
      <c r="BS8" s="408"/>
      <c r="BT8" s="408"/>
      <c r="BU8" s="409"/>
      <c r="BV8" s="407">
        <v>608486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11648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95658</v>
      </c>
      <c r="BO9" s="408"/>
      <c r="BP9" s="408"/>
      <c r="BQ9" s="408"/>
      <c r="BR9" s="408"/>
      <c r="BS9" s="408"/>
      <c r="BT9" s="408"/>
      <c r="BU9" s="409"/>
      <c r="BV9" s="407">
        <v>-2802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14.9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13042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150189</v>
      </c>
      <c r="BO10" s="408"/>
      <c r="BP10" s="408"/>
      <c r="BQ10" s="408"/>
      <c r="BR10" s="408"/>
      <c r="BS10" s="408"/>
      <c r="BT10" s="408"/>
      <c r="BU10" s="409"/>
      <c r="BV10" s="407">
        <v>300182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11094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10982</v>
      </c>
      <c r="S13" s="492"/>
      <c r="T13" s="492"/>
      <c r="U13" s="492"/>
      <c r="V13" s="493"/>
      <c r="W13" s="423" t="s">
        <v>131</v>
      </c>
      <c r="X13" s="424"/>
      <c r="Y13" s="424"/>
      <c r="Z13" s="424"/>
      <c r="AA13" s="424"/>
      <c r="AB13" s="414"/>
      <c r="AC13" s="458">
        <v>180</v>
      </c>
      <c r="AD13" s="459"/>
      <c r="AE13" s="459"/>
      <c r="AF13" s="459"/>
      <c r="AG13" s="501"/>
      <c r="AH13" s="458">
        <v>217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245847</v>
      </c>
      <c r="BO13" s="408"/>
      <c r="BP13" s="408"/>
      <c r="BQ13" s="408"/>
      <c r="BR13" s="408"/>
      <c r="BS13" s="408"/>
      <c r="BT13" s="408"/>
      <c r="BU13" s="409"/>
      <c r="BV13" s="407">
        <v>297380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12.5</v>
      </c>
      <c r="CU13" s="405"/>
      <c r="CV13" s="405"/>
      <c r="CW13" s="405"/>
      <c r="CX13" s="405"/>
      <c r="CY13" s="405"/>
      <c r="CZ13" s="405"/>
      <c r="DA13" s="406"/>
      <c r="DB13" s="404">
        <v>13.4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11343</v>
      </c>
      <c r="S14" s="492"/>
      <c r="T14" s="492"/>
      <c r="U14" s="492"/>
      <c r="V14" s="493"/>
      <c r="W14" s="397"/>
      <c r="X14" s="398"/>
      <c r="Y14" s="398"/>
      <c r="Z14" s="398"/>
      <c r="AA14" s="398"/>
      <c r="AB14" s="387"/>
      <c r="AC14" s="494">
        <v>3.2</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83.4</v>
      </c>
      <c r="CU14" s="506"/>
      <c r="CV14" s="506"/>
      <c r="CW14" s="506"/>
      <c r="CX14" s="506"/>
      <c r="CY14" s="506"/>
      <c r="CZ14" s="506"/>
      <c r="DA14" s="507"/>
      <c r="DB14" s="505">
        <v>100.3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11264</v>
      </c>
      <c r="S15" s="492"/>
      <c r="T15" s="492"/>
      <c r="U15" s="492"/>
      <c r="V15" s="493"/>
      <c r="W15" s="423" t="s">
        <v>137</v>
      </c>
      <c r="X15" s="424"/>
      <c r="Y15" s="424"/>
      <c r="Z15" s="424"/>
      <c r="AA15" s="424"/>
      <c r="AB15" s="414"/>
      <c r="AC15" s="458">
        <v>1755</v>
      </c>
      <c r="AD15" s="459"/>
      <c r="AE15" s="459"/>
      <c r="AF15" s="459"/>
      <c r="AG15" s="501"/>
      <c r="AH15" s="458">
        <v>2040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1246228</v>
      </c>
      <c r="BO15" s="371"/>
      <c r="BP15" s="371"/>
      <c r="BQ15" s="371"/>
      <c r="BR15" s="371"/>
      <c r="BS15" s="371"/>
      <c r="BT15" s="371"/>
      <c r="BU15" s="372"/>
      <c r="BV15" s="370">
        <v>1203980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31.3</v>
      </c>
      <c r="AD16" s="495"/>
      <c r="AE16" s="495"/>
      <c r="AF16" s="495"/>
      <c r="AG16" s="496"/>
      <c r="AH16" s="494">
        <v>32.9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4139419</v>
      </c>
      <c r="BO16" s="408"/>
      <c r="BP16" s="408"/>
      <c r="BQ16" s="408"/>
      <c r="BR16" s="408"/>
      <c r="BS16" s="408"/>
      <c r="BT16" s="408"/>
      <c r="BU16" s="409"/>
      <c r="BV16" s="407">
        <v>4045556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3672</v>
      </c>
      <c r="AD17" s="459"/>
      <c r="AE17" s="459"/>
      <c r="AF17" s="459"/>
      <c r="AG17" s="501"/>
      <c r="AH17" s="458">
        <v>3946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1551965</v>
      </c>
      <c r="BO17" s="408"/>
      <c r="BP17" s="408"/>
      <c r="BQ17" s="408"/>
      <c r="BR17" s="408"/>
      <c r="BS17" s="408"/>
      <c r="BT17" s="408"/>
      <c r="BU17" s="409"/>
      <c r="BV17" s="407">
        <v>1502776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70.599999999999994</v>
      </c>
      <c r="M18" s="531"/>
      <c r="N18" s="531"/>
      <c r="O18" s="531"/>
      <c r="P18" s="531"/>
      <c r="Q18" s="531"/>
      <c r="R18" s="532"/>
      <c r="S18" s="532"/>
      <c r="T18" s="532"/>
      <c r="U18" s="532"/>
      <c r="V18" s="533"/>
      <c r="W18" s="425"/>
      <c r="X18" s="426"/>
      <c r="Y18" s="426"/>
      <c r="Z18" s="426"/>
      <c r="AA18" s="426"/>
      <c r="AB18" s="417"/>
      <c r="AC18" s="534">
        <v>65.5</v>
      </c>
      <c r="AD18" s="535"/>
      <c r="AE18" s="535"/>
      <c r="AF18" s="535"/>
      <c r="AG18" s="536"/>
      <c r="AH18" s="534">
        <v>63.6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4175098</v>
      </c>
      <c r="BO18" s="408"/>
      <c r="BP18" s="408"/>
      <c r="BQ18" s="408"/>
      <c r="BR18" s="408"/>
      <c r="BS18" s="408"/>
      <c r="BT18" s="408"/>
      <c r="BU18" s="409"/>
      <c r="BV18" s="407">
        <v>4125840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6334127</v>
      </c>
      <c r="BO19" s="408"/>
      <c r="BP19" s="408"/>
      <c r="BQ19" s="408"/>
      <c r="BR19" s="408"/>
      <c r="BS19" s="408"/>
      <c r="BT19" s="408"/>
      <c r="BU19" s="409"/>
      <c r="BV19" s="407">
        <v>6162932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5750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9153066</v>
      </c>
      <c r="BO22" s="371"/>
      <c r="BP22" s="371"/>
      <c r="BQ22" s="371"/>
      <c r="BR22" s="371"/>
      <c r="BS22" s="371"/>
      <c r="BT22" s="371"/>
      <c r="BU22" s="372"/>
      <c r="BV22" s="370">
        <v>9259713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7151859</v>
      </c>
      <c r="BO23" s="408"/>
      <c r="BP23" s="408"/>
      <c r="BQ23" s="408"/>
      <c r="BR23" s="408"/>
      <c r="BS23" s="408"/>
      <c r="BT23" s="408"/>
      <c r="BU23" s="409"/>
      <c r="BV23" s="407">
        <v>7117056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6850</v>
      </c>
      <c r="R24" s="459"/>
      <c r="S24" s="459"/>
      <c r="T24" s="459"/>
      <c r="U24" s="459"/>
      <c r="V24" s="501"/>
      <c r="W24" s="553"/>
      <c r="X24" s="554"/>
      <c r="Y24" s="555"/>
      <c r="Z24" s="457" t="s">
        <v>162</v>
      </c>
      <c r="AA24" s="437"/>
      <c r="AB24" s="437"/>
      <c r="AC24" s="437"/>
      <c r="AD24" s="437"/>
      <c r="AE24" s="437"/>
      <c r="AF24" s="437"/>
      <c r="AG24" s="438"/>
      <c r="AH24" s="458">
        <v>132</v>
      </c>
      <c r="AI24" s="459"/>
      <c r="AJ24" s="459"/>
      <c r="AK24" s="459"/>
      <c r="AL24" s="501"/>
      <c r="AM24" s="458">
        <v>379368</v>
      </c>
      <c r="AN24" s="459"/>
      <c r="AO24" s="459"/>
      <c r="AP24" s="459"/>
      <c r="AQ24" s="459"/>
      <c r="AR24" s="501"/>
      <c r="AS24" s="458">
        <v>2874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7139465</v>
      </c>
      <c r="BO24" s="408"/>
      <c r="BP24" s="408"/>
      <c r="BQ24" s="408"/>
      <c r="BR24" s="408"/>
      <c r="BS24" s="408"/>
      <c r="BT24" s="408"/>
      <c r="BU24" s="409"/>
      <c r="BV24" s="407">
        <v>7054470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3201688</v>
      </c>
      <c r="BO25" s="371"/>
      <c r="BP25" s="371"/>
      <c r="BQ25" s="371"/>
      <c r="BR25" s="371"/>
      <c r="BS25" s="371"/>
      <c r="BT25" s="371"/>
      <c r="BU25" s="372"/>
      <c r="BV25" s="370">
        <v>202802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5330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2820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186248</v>
      </c>
      <c r="BO27" s="527"/>
      <c r="BP27" s="527"/>
      <c r="BQ27" s="527"/>
      <c r="BR27" s="527"/>
      <c r="BS27" s="527"/>
      <c r="BT27" s="527"/>
      <c r="BU27" s="528"/>
      <c r="BV27" s="526">
        <v>186054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755347</v>
      </c>
      <c r="BO28" s="371"/>
      <c r="BP28" s="371"/>
      <c r="BQ28" s="371"/>
      <c r="BR28" s="371"/>
      <c r="BS28" s="371"/>
      <c r="BT28" s="371"/>
      <c r="BU28" s="372"/>
      <c r="BV28" s="370">
        <v>605158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13</v>
      </c>
      <c r="M29" s="459"/>
      <c r="N29" s="459"/>
      <c r="O29" s="459"/>
      <c r="P29" s="501"/>
      <c r="Q29" s="458">
        <v>1850</v>
      </c>
      <c r="R29" s="459"/>
      <c r="S29" s="459"/>
      <c r="T29" s="459"/>
      <c r="U29" s="459"/>
      <c r="V29" s="501"/>
      <c r="W29" s="556"/>
      <c r="X29" s="557"/>
      <c r="Y29" s="558"/>
      <c r="Z29" s="457" t="s">
        <v>178</v>
      </c>
      <c r="AA29" s="437"/>
      <c r="AB29" s="437"/>
      <c r="AC29" s="437"/>
      <c r="AD29" s="437"/>
      <c r="AE29" s="437"/>
      <c r="AF29" s="437"/>
      <c r="AG29" s="438"/>
      <c r="AH29" s="458">
        <v>132</v>
      </c>
      <c r="AI29" s="459"/>
      <c r="AJ29" s="459"/>
      <c r="AK29" s="459"/>
      <c r="AL29" s="501"/>
      <c r="AM29" s="458">
        <v>379368</v>
      </c>
      <c r="AN29" s="459"/>
      <c r="AO29" s="459"/>
      <c r="AP29" s="459"/>
      <c r="AQ29" s="459"/>
      <c r="AR29" s="501"/>
      <c r="AS29" s="458">
        <v>2874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83401</v>
      </c>
      <c r="BO29" s="408"/>
      <c r="BP29" s="408"/>
      <c r="BQ29" s="408"/>
      <c r="BR29" s="408"/>
      <c r="BS29" s="408"/>
      <c r="BT29" s="408"/>
      <c r="BU29" s="409"/>
      <c r="BV29" s="407">
        <v>66450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1334948</v>
      </c>
      <c r="BO30" s="527"/>
      <c r="BP30" s="527"/>
      <c r="BQ30" s="527"/>
      <c r="BR30" s="527"/>
      <c r="BS30" s="527"/>
      <c r="BT30" s="527"/>
      <c r="BU30" s="528"/>
      <c r="BV30" s="526">
        <v>1201631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臨海部土地造成事業特別会計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岩内地方衛生組合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岩内地方船舶上架公社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岩内・寿都地方消防組合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深層水事業特別会計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後志教育研修センター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ilYeT0jXMs4xIa7rmPhzIWXvP2dp61OnxBAsU7A/U55WrSj9Ce0oaSgj3S2uuDwshMsKZhndeSy8Jb+e5K+Bw==" saltValue="fNBwz5OenchKD7hmjJ7tv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G36" sqref="BG36:BU3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1260543</v>
      </c>
      <c r="S5" s="613"/>
      <c r="T5" s="613"/>
      <c r="U5" s="613"/>
      <c r="V5" s="613"/>
      <c r="W5" s="613"/>
      <c r="X5" s="613"/>
      <c r="Y5" s="614"/>
      <c r="Z5" s="615">
        <v>13.1</v>
      </c>
      <c r="AA5" s="615"/>
      <c r="AB5" s="615"/>
      <c r="AC5" s="615"/>
      <c r="AD5" s="616">
        <v>1195748</v>
      </c>
      <c r="AE5" s="616"/>
      <c r="AF5" s="616"/>
      <c r="AG5" s="616"/>
      <c r="AH5" s="616"/>
      <c r="AI5" s="616"/>
      <c r="AJ5" s="616"/>
      <c r="AK5" s="616"/>
      <c r="AL5" s="617">
        <v>26.5</v>
      </c>
      <c r="AM5" s="618"/>
      <c r="AN5" s="618"/>
      <c r="AO5" s="619"/>
      <c r="AP5" s="609" t="s">
        <v>217</v>
      </c>
      <c r="AQ5" s="610"/>
      <c r="AR5" s="610"/>
      <c r="AS5" s="610"/>
      <c r="AT5" s="610"/>
      <c r="AU5" s="610"/>
      <c r="AV5" s="610"/>
      <c r="AW5" s="610"/>
      <c r="AX5" s="610"/>
      <c r="AY5" s="610"/>
      <c r="AZ5" s="610"/>
      <c r="BA5" s="610"/>
      <c r="BB5" s="610"/>
      <c r="BC5" s="610"/>
      <c r="BD5" s="610"/>
      <c r="BE5" s="610"/>
      <c r="BF5" s="611"/>
      <c r="BG5" s="623">
        <v>1189824</v>
      </c>
      <c r="BH5" s="624"/>
      <c r="BI5" s="624"/>
      <c r="BJ5" s="624"/>
      <c r="BK5" s="624"/>
      <c r="BL5" s="624"/>
      <c r="BM5" s="624"/>
      <c r="BN5" s="625"/>
      <c r="BO5" s="626">
        <v>94.4</v>
      </c>
      <c r="BP5" s="626"/>
      <c r="BQ5" s="626"/>
      <c r="BR5" s="626"/>
      <c r="BS5" s="627">
        <v>17457</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48346</v>
      </c>
      <c r="S6" s="624"/>
      <c r="T6" s="624"/>
      <c r="U6" s="624"/>
      <c r="V6" s="624"/>
      <c r="W6" s="624"/>
      <c r="X6" s="624"/>
      <c r="Y6" s="625"/>
      <c r="Z6" s="626">
        <v>0.5</v>
      </c>
      <c r="AA6" s="626"/>
      <c r="AB6" s="626"/>
      <c r="AC6" s="626"/>
      <c r="AD6" s="627">
        <v>48346</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1189824</v>
      </c>
      <c r="BH6" s="624"/>
      <c r="BI6" s="624"/>
      <c r="BJ6" s="624"/>
      <c r="BK6" s="624"/>
      <c r="BL6" s="624"/>
      <c r="BM6" s="624"/>
      <c r="BN6" s="625"/>
      <c r="BO6" s="626">
        <v>94.4</v>
      </c>
      <c r="BP6" s="626"/>
      <c r="BQ6" s="626"/>
      <c r="BR6" s="626"/>
      <c r="BS6" s="627">
        <v>17457</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80657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80640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438</v>
      </c>
      <c r="S7" s="624"/>
      <c r="T7" s="624"/>
      <c r="U7" s="624"/>
      <c r="V7" s="624"/>
      <c r="W7" s="624"/>
      <c r="X7" s="624"/>
      <c r="Y7" s="625"/>
      <c r="Z7" s="626">
        <v>0</v>
      </c>
      <c r="AA7" s="626"/>
      <c r="AB7" s="626"/>
      <c r="AC7" s="626"/>
      <c r="AD7" s="627">
        <v>438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615197</v>
      </c>
      <c r="BH7" s="624"/>
      <c r="BI7" s="624"/>
      <c r="BJ7" s="624"/>
      <c r="BK7" s="624"/>
      <c r="BL7" s="624"/>
      <c r="BM7" s="624"/>
      <c r="BN7" s="625"/>
      <c r="BO7" s="626">
        <v>48.8</v>
      </c>
      <c r="BP7" s="626"/>
      <c r="BQ7" s="626"/>
      <c r="BR7" s="626"/>
      <c r="BS7" s="627">
        <v>17457</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1289593</v>
      </c>
      <c r="CS7" s="624"/>
      <c r="CT7" s="624"/>
      <c r="CU7" s="624"/>
      <c r="CV7" s="624"/>
      <c r="CW7" s="624"/>
      <c r="CX7" s="624"/>
      <c r="CY7" s="625"/>
      <c r="CZ7" s="626">
        <v>14.5</v>
      </c>
      <c r="DA7" s="626"/>
      <c r="DB7" s="626"/>
      <c r="DC7" s="626"/>
      <c r="DD7" s="632">
        <v>17350</v>
      </c>
      <c r="DE7" s="624"/>
      <c r="DF7" s="624"/>
      <c r="DG7" s="624"/>
      <c r="DH7" s="624"/>
      <c r="DI7" s="624"/>
      <c r="DJ7" s="624"/>
      <c r="DK7" s="624"/>
      <c r="DL7" s="624"/>
      <c r="DM7" s="624"/>
      <c r="DN7" s="624"/>
      <c r="DO7" s="624"/>
      <c r="DP7" s="625"/>
      <c r="DQ7" s="632">
        <v>992189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4077</v>
      </c>
      <c r="S8" s="624"/>
      <c r="T8" s="624"/>
      <c r="U8" s="624"/>
      <c r="V8" s="624"/>
      <c r="W8" s="624"/>
      <c r="X8" s="624"/>
      <c r="Y8" s="625"/>
      <c r="Z8" s="626">
        <v>0</v>
      </c>
      <c r="AA8" s="626"/>
      <c r="AB8" s="626"/>
      <c r="AC8" s="626"/>
      <c r="AD8" s="627">
        <v>4077</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18850</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2171781</v>
      </c>
      <c r="CS8" s="624"/>
      <c r="CT8" s="624"/>
      <c r="CU8" s="624"/>
      <c r="CV8" s="624"/>
      <c r="CW8" s="624"/>
      <c r="CX8" s="624"/>
      <c r="CY8" s="625"/>
      <c r="CZ8" s="626">
        <v>24.4</v>
      </c>
      <c r="DA8" s="626"/>
      <c r="DB8" s="626"/>
      <c r="DC8" s="626"/>
      <c r="DD8" s="632" t="s">
        <v>122</v>
      </c>
      <c r="DE8" s="624"/>
      <c r="DF8" s="624"/>
      <c r="DG8" s="624"/>
      <c r="DH8" s="624"/>
      <c r="DI8" s="624"/>
      <c r="DJ8" s="624"/>
      <c r="DK8" s="624"/>
      <c r="DL8" s="624"/>
      <c r="DM8" s="624"/>
      <c r="DN8" s="624"/>
      <c r="DO8" s="624"/>
      <c r="DP8" s="625"/>
      <c r="DQ8" s="632">
        <v>1311620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4709</v>
      </c>
      <c r="S9" s="624"/>
      <c r="T9" s="624"/>
      <c r="U9" s="624"/>
      <c r="V9" s="624"/>
      <c r="W9" s="624"/>
      <c r="X9" s="624"/>
      <c r="Y9" s="625"/>
      <c r="Z9" s="626">
        <v>0</v>
      </c>
      <c r="AA9" s="626"/>
      <c r="AB9" s="626"/>
      <c r="AC9" s="626"/>
      <c r="AD9" s="627">
        <v>4709</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518987</v>
      </c>
      <c r="BH9" s="624"/>
      <c r="BI9" s="624"/>
      <c r="BJ9" s="624"/>
      <c r="BK9" s="624"/>
      <c r="BL9" s="624"/>
      <c r="BM9" s="624"/>
      <c r="BN9" s="625"/>
      <c r="BO9" s="626">
        <v>41.2</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722411</v>
      </c>
      <c r="CS9" s="624"/>
      <c r="CT9" s="624"/>
      <c r="CU9" s="624"/>
      <c r="CV9" s="624"/>
      <c r="CW9" s="624"/>
      <c r="CX9" s="624"/>
      <c r="CY9" s="625"/>
      <c r="CZ9" s="626">
        <v>8.1</v>
      </c>
      <c r="DA9" s="626"/>
      <c r="DB9" s="626"/>
      <c r="DC9" s="626"/>
      <c r="DD9" s="632">
        <v>47796</v>
      </c>
      <c r="DE9" s="624"/>
      <c r="DF9" s="624"/>
      <c r="DG9" s="624"/>
      <c r="DH9" s="624"/>
      <c r="DI9" s="624"/>
      <c r="DJ9" s="624"/>
      <c r="DK9" s="624"/>
      <c r="DL9" s="624"/>
      <c r="DM9" s="624"/>
      <c r="DN9" s="624"/>
      <c r="DO9" s="624"/>
      <c r="DP9" s="625"/>
      <c r="DQ9" s="632">
        <v>514704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37314</v>
      </c>
      <c r="BH10" s="624"/>
      <c r="BI10" s="624"/>
      <c r="BJ10" s="624"/>
      <c r="BK10" s="624"/>
      <c r="BL10" s="624"/>
      <c r="BM10" s="624"/>
      <c r="BN10" s="625"/>
      <c r="BO10" s="626">
        <v>3</v>
      </c>
      <c r="BP10" s="626"/>
      <c r="BQ10" s="626"/>
      <c r="BR10" s="626"/>
      <c r="BS10" s="627">
        <v>6135</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17548</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16406</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307197</v>
      </c>
      <c r="S11" s="624"/>
      <c r="T11" s="624"/>
      <c r="U11" s="624"/>
      <c r="V11" s="624"/>
      <c r="W11" s="624"/>
      <c r="X11" s="624"/>
      <c r="Y11" s="625"/>
      <c r="Z11" s="628">
        <v>3.2</v>
      </c>
      <c r="AA11" s="629"/>
      <c r="AB11" s="629"/>
      <c r="AC11" s="635"/>
      <c r="AD11" s="632">
        <v>307197</v>
      </c>
      <c r="AE11" s="624"/>
      <c r="AF11" s="624"/>
      <c r="AG11" s="624"/>
      <c r="AH11" s="624"/>
      <c r="AI11" s="624"/>
      <c r="AJ11" s="624"/>
      <c r="AK11" s="625"/>
      <c r="AL11" s="628">
        <v>6.8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40046</v>
      </c>
      <c r="BH11" s="624"/>
      <c r="BI11" s="624"/>
      <c r="BJ11" s="624"/>
      <c r="BK11" s="624"/>
      <c r="BL11" s="624"/>
      <c r="BM11" s="624"/>
      <c r="BN11" s="625"/>
      <c r="BO11" s="626">
        <v>3.2</v>
      </c>
      <c r="BP11" s="626"/>
      <c r="BQ11" s="626"/>
      <c r="BR11" s="626"/>
      <c r="BS11" s="627">
        <v>11322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300537</v>
      </c>
      <c r="CS11" s="624"/>
      <c r="CT11" s="624"/>
      <c r="CU11" s="624"/>
      <c r="CV11" s="624"/>
      <c r="CW11" s="624"/>
      <c r="CX11" s="624"/>
      <c r="CY11" s="625"/>
      <c r="CZ11" s="626">
        <v>3.4</v>
      </c>
      <c r="DA11" s="626"/>
      <c r="DB11" s="626"/>
      <c r="DC11" s="626"/>
      <c r="DD11" s="632">
        <v>27231</v>
      </c>
      <c r="DE11" s="624"/>
      <c r="DF11" s="624"/>
      <c r="DG11" s="624"/>
      <c r="DH11" s="624"/>
      <c r="DI11" s="624"/>
      <c r="DJ11" s="624"/>
      <c r="DK11" s="624"/>
      <c r="DL11" s="624"/>
      <c r="DM11" s="624"/>
      <c r="DN11" s="624"/>
      <c r="DO11" s="624"/>
      <c r="DP11" s="625"/>
      <c r="DQ11" s="632">
        <v>63980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379470</v>
      </c>
      <c r="BH12" s="624"/>
      <c r="BI12" s="624"/>
      <c r="BJ12" s="624"/>
      <c r="BK12" s="624"/>
      <c r="BL12" s="624"/>
      <c r="BM12" s="624"/>
      <c r="BN12" s="625"/>
      <c r="BO12" s="626">
        <v>30.1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488922</v>
      </c>
      <c r="CS12" s="624"/>
      <c r="CT12" s="624"/>
      <c r="CU12" s="624"/>
      <c r="CV12" s="624"/>
      <c r="CW12" s="624"/>
      <c r="CX12" s="624"/>
      <c r="CY12" s="625"/>
      <c r="CZ12" s="626">
        <v>5.5</v>
      </c>
      <c r="DA12" s="626"/>
      <c r="DB12" s="626"/>
      <c r="DC12" s="626"/>
      <c r="DD12" s="632">
        <v>6130</v>
      </c>
      <c r="DE12" s="624"/>
      <c r="DF12" s="624"/>
      <c r="DG12" s="624"/>
      <c r="DH12" s="624"/>
      <c r="DI12" s="624"/>
      <c r="DJ12" s="624"/>
      <c r="DK12" s="624"/>
      <c r="DL12" s="624"/>
      <c r="DM12" s="624"/>
      <c r="DN12" s="624"/>
      <c r="DO12" s="624"/>
      <c r="DP12" s="625"/>
      <c r="DQ12" s="632">
        <v>262474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372653</v>
      </c>
      <c r="BH13" s="624"/>
      <c r="BI13" s="624"/>
      <c r="BJ13" s="624"/>
      <c r="BK13" s="624"/>
      <c r="BL13" s="624"/>
      <c r="BM13" s="624"/>
      <c r="BN13" s="625"/>
      <c r="BO13" s="626">
        <v>29.6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1502492</v>
      </c>
      <c r="CS13" s="624"/>
      <c r="CT13" s="624"/>
      <c r="CU13" s="624"/>
      <c r="CV13" s="624"/>
      <c r="CW13" s="624"/>
      <c r="CX13" s="624"/>
      <c r="CY13" s="625"/>
      <c r="CZ13" s="626">
        <v>16.899999999999999</v>
      </c>
      <c r="DA13" s="626"/>
      <c r="DB13" s="626"/>
      <c r="DC13" s="626"/>
      <c r="DD13" s="632">
        <v>685713</v>
      </c>
      <c r="DE13" s="624"/>
      <c r="DF13" s="624"/>
      <c r="DG13" s="624"/>
      <c r="DH13" s="624"/>
      <c r="DI13" s="624"/>
      <c r="DJ13" s="624"/>
      <c r="DK13" s="624"/>
      <c r="DL13" s="624"/>
      <c r="DM13" s="624"/>
      <c r="DN13" s="624"/>
      <c r="DO13" s="624"/>
      <c r="DP13" s="625"/>
      <c r="DQ13" s="632">
        <v>713108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411</v>
      </c>
      <c r="S14" s="624"/>
      <c r="T14" s="624"/>
      <c r="U14" s="624"/>
      <c r="V14" s="624"/>
      <c r="W14" s="624"/>
      <c r="X14" s="624"/>
      <c r="Y14" s="625"/>
      <c r="Z14" s="626">
        <v>0</v>
      </c>
      <c r="AA14" s="626"/>
      <c r="AB14" s="626"/>
      <c r="AC14" s="626"/>
      <c r="AD14" s="627">
        <v>411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30202</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278302</v>
      </c>
      <c r="CS14" s="624"/>
      <c r="CT14" s="624"/>
      <c r="CU14" s="624"/>
      <c r="CV14" s="624"/>
      <c r="CW14" s="624"/>
      <c r="CX14" s="624"/>
      <c r="CY14" s="625"/>
      <c r="CZ14" s="626">
        <v>3.1</v>
      </c>
      <c r="DA14" s="626"/>
      <c r="DB14" s="626"/>
      <c r="DC14" s="626"/>
      <c r="DD14" s="632" t="s">
        <v>122</v>
      </c>
      <c r="DE14" s="624"/>
      <c r="DF14" s="624"/>
      <c r="DG14" s="624"/>
      <c r="DH14" s="624"/>
      <c r="DI14" s="624"/>
      <c r="DJ14" s="624"/>
      <c r="DK14" s="624"/>
      <c r="DL14" s="624"/>
      <c r="DM14" s="624"/>
      <c r="DN14" s="624"/>
      <c r="DO14" s="624"/>
      <c r="DP14" s="625"/>
      <c r="DQ14" s="632">
        <v>273491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164955</v>
      </c>
      <c r="BH15" s="624"/>
      <c r="BI15" s="624"/>
      <c r="BJ15" s="624"/>
      <c r="BK15" s="624"/>
      <c r="BL15" s="624"/>
      <c r="BM15" s="624"/>
      <c r="BN15" s="625"/>
      <c r="BO15" s="626">
        <v>13.1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957616</v>
      </c>
      <c r="CS15" s="624"/>
      <c r="CT15" s="624"/>
      <c r="CU15" s="624"/>
      <c r="CV15" s="624"/>
      <c r="CW15" s="624"/>
      <c r="CX15" s="624"/>
      <c r="CY15" s="625"/>
      <c r="CZ15" s="626">
        <v>10.8</v>
      </c>
      <c r="DA15" s="626"/>
      <c r="DB15" s="626"/>
      <c r="DC15" s="626"/>
      <c r="DD15" s="632">
        <v>481080</v>
      </c>
      <c r="DE15" s="624"/>
      <c r="DF15" s="624"/>
      <c r="DG15" s="624"/>
      <c r="DH15" s="624"/>
      <c r="DI15" s="624"/>
      <c r="DJ15" s="624"/>
      <c r="DK15" s="624"/>
      <c r="DL15" s="624"/>
      <c r="DM15" s="624"/>
      <c r="DN15" s="624"/>
      <c r="DO15" s="624"/>
      <c r="DP15" s="625"/>
      <c r="DQ15" s="632">
        <v>462889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4944</v>
      </c>
      <c r="S16" s="624"/>
      <c r="T16" s="624"/>
      <c r="U16" s="624"/>
      <c r="V16" s="624"/>
      <c r="W16" s="624"/>
      <c r="X16" s="624"/>
      <c r="Y16" s="625"/>
      <c r="Z16" s="626">
        <v>0.1</v>
      </c>
      <c r="AA16" s="626"/>
      <c r="AB16" s="626"/>
      <c r="AC16" s="626"/>
      <c r="AD16" s="627">
        <v>4944</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21775</v>
      </c>
      <c r="S17" s="624"/>
      <c r="T17" s="624"/>
      <c r="U17" s="624"/>
      <c r="V17" s="624"/>
      <c r="W17" s="624"/>
      <c r="X17" s="624"/>
      <c r="Y17" s="625"/>
      <c r="Z17" s="626">
        <v>0.2</v>
      </c>
      <c r="AA17" s="626"/>
      <c r="AB17" s="626"/>
      <c r="AC17" s="626"/>
      <c r="AD17" s="627">
        <v>21775</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1084096</v>
      </c>
      <c r="CS17" s="624"/>
      <c r="CT17" s="624"/>
      <c r="CU17" s="624"/>
      <c r="CV17" s="624"/>
      <c r="CW17" s="624"/>
      <c r="CX17" s="624"/>
      <c r="CY17" s="625"/>
      <c r="CZ17" s="626">
        <v>12.2</v>
      </c>
      <c r="DA17" s="626"/>
      <c r="DB17" s="626"/>
      <c r="DC17" s="626"/>
      <c r="DD17" s="632" t="s">
        <v>122</v>
      </c>
      <c r="DE17" s="624"/>
      <c r="DF17" s="624"/>
      <c r="DG17" s="624"/>
      <c r="DH17" s="624"/>
      <c r="DI17" s="624"/>
      <c r="DJ17" s="624"/>
      <c r="DK17" s="624"/>
      <c r="DL17" s="624"/>
      <c r="DM17" s="624"/>
      <c r="DN17" s="624"/>
      <c r="DO17" s="624"/>
      <c r="DP17" s="625"/>
      <c r="DQ17" s="632">
        <v>938375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7466</v>
      </c>
      <c r="S18" s="624"/>
      <c r="T18" s="624"/>
      <c r="U18" s="624"/>
      <c r="V18" s="624"/>
      <c r="W18" s="624"/>
      <c r="X18" s="624"/>
      <c r="Y18" s="625"/>
      <c r="Z18" s="626">
        <v>0.1</v>
      </c>
      <c r="AA18" s="626"/>
      <c r="AB18" s="626"/>
      <c r="AC18" s="626"/>
      <c r="AD18" s="627">
        <v>7466</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7466</v>
      </c>
      <c r="S19" s="624"/>
      <c r="T19" s="624"/>
      <c r="U19" s="624"/>
      <c r="V19" s="624"/>
      <c r="W19" s="624"/>
      <c r="X19" s="624"/>
      <c r="Y19" s="625"/>
      <c r="Z19" s="626">
        <v>0.1</v>
      </c>
      <c r="AA19" s="626"/>
      <c r="AB19" s="626"/>
      <c r="AC19" s="626"/>
      <c r="AD19" s="627">
        <v>7466</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70719</v>
      </c>
      <c r="BH19" s="624"/>
      <c r="BI19" s="624"/>
      <c r="BJ19" s="624"/>
      <c r="BK19" s="624"/>
      <c r="BL19" s="624"/>
      <c r="BM19" s="624"/>
      <c r="BN19" s="625"/>
      <c r="BO19" s="626">
        <v>5.6</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70719</v>
      </c>
      <c r="BH20" s="624"/>
      <c r="BI20" s="624"/>
      <c r="BJ20" s="624"/>
      <c r="BK20" s="624"/>
      <c r="BL20" s="624"/>
      <c r="BM20" s="624"/>
      <c r="BN20" s="625"/>
      <c r="BO20" s="626">
        <v>5.6</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8893955</v>
      </c>
      <c r="CS20" s="624"/>
      <c r="CT20" s="624"/>
      <c r="CU20" s="624"/>
      <c r="CV20" s="624"/>
      <c r="CW20" s="624"/>
      <c r="CX20" s="624"/>
      <c r="CY20" s="625"/>
      <c r="CZ20" s="626">
        <v>100</v>
      </c>
      <c r="DA20" s="626"/>
      <c r="DB20" s="626"/>
      <c r="DC20" s="626"/>
      <c r="DD20" s="632">
        <v>1265300</v>
      </c>
      <c r="DE20" s="624"/>
      <c r="DF20" s="624"/>
      <c r="DG20" s="624"/>
      <c r="DH20" s="624"/>
      <c r="DI20" s="624"/>
      <c r="DJ20" s="624"/>
      <c r="DK20" s="624"/>
      <c r="DL20" s="624"/>
      <c r="DM20" s="624"/>
      <c r="DN20" s="624"/>
      <c r="DO20" s="624"/>
      <c r="DP20" s="625"/>
      <c r="DQ20" s="632">
        <v>5629876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3190068</v>
      </c>
      <c r="S21" s="624"/>
      <c r="T21" s="624"/>
      <c r="U21" s="624"/>
      <c r="V21" s="624"/>
      <c r="W21" s="624"/>
      <c r="X21" s="624"/>
      <c r="Y21" s="625"/>
      <c r="Z21" s="626">
        <v>33.200000000000003</v>
      </c>
      <c r="AA21" s="626"/>
      <c r="AB21" s="626"/>
      <c r="AC21" s="626"/>
      <c r="AD21" s="627">
        <v>2893191</v>
      </c>
      <c r="AE21" s="627"/>
      <c r="AF21" s="627"/>
      <c r="AG21" s="627"/>
      <c r="AH21" s="627"/>
      <c r="AI21" s="627"/>
      <c r="AJ21" s="627"/>
      <c r="AK21" s="627"/>
      <c r="AL21" s="628">
        <v>64.2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5924</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2893191</v>
      </c>
      <c r="S22" s="624"/>
      <c r="T22" s="624"/>
      <c r="U22" s="624"/>
      <c r="V22" s="624"/>
      <c r="W22" s="624"/>
      <c r="X22" s="624"/>
      <c r="Y22" s="625"/>
      <c r="Z22" s="626">
        <v>30.1</v>
      </c>
      <c r="AA22" s="626"/>
      <c r="AB22" s="626"/>
      <c r="AC22" s="626"/>
      <c r="AD22" s="627">
        <v>2893191</v>
      </c>
      <c r="AE22" s="627"/>
      <c r="AF22" s="627"/>
      <c r="AG22" s="627"/>
      <c r="AH22" s="627"/>
      <c r="AI22" s="627"/>
      <c r="AJ22" s="627"/>
      <c r="AK22" s="627"/>
      <c r="AL22" s="628">
        <v>64.2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296877</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64795</v>
      </c>
      <c r="BH23" s="624"/>
      <c r="BI23" s="624"/>
      <c r="BJ23" s="624"/>
      <c r="BK23" s="624"/>
      <c r="BL23" s="624"/>
      <c r="BM23" s="624"/>
      <c r="BN23" s="625"/>
      <c r="BO23" s="626">
        <v>5.0999999999999996</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3303519</v>
      </c>
      <c r="CS24" s="613"/>
      <c r="CT24" s="613"/>
      <c r="CU24" s="613"/>
      <c r="CV24" s="613"/>
      <c r="CW24" s="613"/>
      <c r="CX24" s="613"/>
      <c r="CY24" s="614"/>
      <c r="CZ24" s="617">
        <v>37.1</v>
      </c>
      <c r="DA24" s="618"/>
      <c r="DB24" s="618"/>
      <c r="DC24" s="634"/>
      <c r="DD24" s="658">
        <v>2457751</v>
      </c>
      <c r="DE24" s="613"/>
      <c r="DF24" s="613"/>
      <c r="DG24" s="613"/>
      <c r="DH24" s="613"/>
      <c r="DI24" s="613"/>
      <c r="DJ24" s="613"/>
      <c r="DK24" s="614"/>
      <c r="DL24" s="658">
        <v>2091642</v>
      </c>
      <c r="DM24" s="613"/>
      <c r="DN24" s="613"/>
      <c r="DO24" s="613"/>
      <c r="DP24" s="613"/>
      <c r="DQ24" s="613"/>
      <c r="DR24" s="613"/>
      <c r="DS24" s="613"/>
      <c r="DT24" s="613"/>
      <c r="DU24" s="613"/>
      <c r="DV24" s="614"/>
      <c r="DW24" s="617">
        <v>46.2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4849974</v>
      </c>
      <c r="S25" s="624"/>
      <c r="T25" s="624"/>
      <c r="U25" s="624"/>
      <c r="V25" s="624"/>
      <c r="W25" s="624"/>
      <c r="X25" s="624"/>
      <c r="Y25" s="625"/>
      <c r="Z25" s="626">
        <v>50.5</v>
      </c>
      <c r="AA25" s="626"/>
      <c r="AB25" s="626"/>
      <c r="AC25" s="626"/>
      <c r="AD25" s="627">
        <v>4488302</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1139099</v>
      </c>
      <c r="CS25" s="655"/>
      <c r="CT25" s="655"/>
      <c r="CU25" s="655"/>
      <c r="CV25" s="655"/>
      <c r="CW25" s="655"/>
      <c r="CX25" s="655"/>
      <c r="CY25" s="656"/>
      <c r="CZ25" s="628">
        <v>12.8</v>
      </c>
      <c r="DA25" s="653"/>
      <c r="DB25" s="653"/>
      <c r="DC25" s="657"/>
      <c r="DD25" s="632">
        <v>1042802</v>
      </c>
      <c r="DE25" s="655"/>
      <c r="DF25" s="655"/>
      <c r="DG25" s="655"/>
      <c r="DH25" s="655"/>
      <c r="DI25" s="655"/>
      <c r="DJ25" s="655"/>
      <c r="DK25" s="656"/>
      <c r="DL25" s="632">
        <v>930354</v>
      </c>
      <c r="DM25" s="655"/>
      <c r="DN25" s="655"/>
      <c r="DO25" s="655"/>
      <c r="DP25" s="655"/>
      <c r="DQ25" s="655"/>
      <c r="DR25" s="655"/>
      <c r="DS25" s="655"/>
      <c r="DT25" s="655"/>
      <c r="DU25" s="655"/>
      <c r="DV25" s="656"/>
      <c r="DW25" s="628">
        <v>20.6</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1005</v>
      </c>
      <c r="S26" s="624"/>
      <c r="T26" s="624"/>
      <c r="U26" s="624"/>
      <c r="V26" s="624"/>
      <c r="W26" s="624"/>
      <c r="X26" s="624"/>
      <c r="Y26" s="625"/>
      <c r="Z26" s="626">
        <v>0</v>
      </c>
      <c r="AA26" s="626"/>
      <c r="AB26" s="626"/>
      <c r="AC26" s="626"/>
      <c r="AD26" s="627">
        <v>1005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703735</v>
      </c>
      <c r="CS26" s="624"/>
      <c r="CT26" s="624"/>
      <c r="CU26" s="624"/>
      <c r="CV26" s="624"/>
      <c r="CW26" s="624"/>
      <c r="CX26" s="624"/>
      <c r="CY26" s="625"/>
      <c r="CZ26" s="628">
        <v>7.9</v>
      </c>
      <c r="DA26" s="653"/>
      <c r="DB26" s="653"/>
      <c r="DC26" s="657"/>
      <c r="DD26" s="632">
        <v>650832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13173</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1260543</v>
      </c>
      <c r="BH27" s="624"/>
      <c r="BI27" s="624"/>
      <c r="BJ27" s="624"/>
      <c r="BK27" s="624"/>
      <c r="BL27" s="624"/>
      <c r="BM27" s="624"/>
      <c r="BN27" s="625"/>
      <c r="BO27" s="626">
        <v>100</v>
      </c>
      <c r="BP27" s="626"/>
      <c r="BQ27" s="626"/>
      <c r="BR27" s="626"/>
      <c r="BS27" s="627">
        <v>17457</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1082187</v>
      </c>
      <c r="CS27" s="655"/>
      <c r="CT27" s="655"/>
      <c r="CU27" s="655"/>
      <c r="CV27" s="655"/>
      <c r="CW27" s="655"/>
      <c r="CX27" s="655"/>
      <c r="CY27" s="656"/>
      <c r="CZ27" s="628">
        <v>12.2</v>
      </c>
      <c r="DA27" s="653"/>
      <c r="DB27" s="653"/>
      <c r="DC27" s="657"/>
      <c r="DD27" s="632">
        <v>478437</v>
      </c>
      <c r="DE27" s="655"/>
      <c r="DF27" s="655"/>
      <c r="DG27" s="655"/>
      <c r="DH27" s="655"/>
      <c r="DI27" s="655"/>
      <c r="DJ27" s="655"/>
      <c r="DK27" s="656"/>
      <c r="DL27" s="632">
        <v>224776</v>
      </c>
      <c r="DM27" s="655"/>
      <c r="DN27" s="655"/>
      <c r="DO27" s="655"/>
      <c r="DP27" s="655"/>
      <c r="DQ27" s="655"/>
      <c r="DR27" s="655"/>
      <c r="DS27" s="655"/>
      <c r="DT27" s="655"/>
      <c r="DU27" s="655"/>
      <c r="DV27" s="656"/>
      <c r="DW27" s="628">
        <v>5</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222985</v>
      </c>
      <c r="S28" s="624"/>
      <c r="T28" s="624"/>
      <c r="U28" s="624"/>
      <c r="V28" s="624"/>
      <c r="W28" s="624"/>
      <c r="X28" s="624"/>
      <c r="Y28" s="625"/>
      <c r="Z28" s="626">
        <v>2.2999999999999998</v>
      </c>
      <c r="AA28" s="626"/>
      <c r="AB28" s="626"/>
      <c r="AC28" s="626"/>
      <c r="AD28" s="627">
        <v>3503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1082233</v>
      </c>
      <c r="CS28" s="624"/>
      <c r="CT28" s="624"/>
      <c r="CU28" s="624"/>
      <c r="CV28" s="624"/>
      <c r="CW28" s="624"/>
      <c r="CX28" s="624"/>
      <c r="CY28" s="625"/>
      <c r="CZ28" s="628">
        <v>12.2</v>
      </c>
      <c r="DA28" s="653"/>
      <c r="DB28" s="653"/>
      <c r="DC28" s="657"/>
      <c r="DD28" s="632">
        <v>936512</v>
      </c>
      <c r="DE28" s="624"/>
      <c r="DF28" s="624"/>
      <c r="DG28" s="624"/>
      <c r="DH28" s="624"/>
      <c r="DI28" s="624"/>
      <c r="DJ28" s="624"/>
      <c r="DK28" s="625"/>
      <c r="DL28" s="632">
        <v>936512</v>
      </c>
      <c r="DM28" s="624"/>
      <c r="DN28" s="624"/>
      <c r="DO28" s="624"/>
      <c r="DP28" s="624"/>
      <c r="DQ28" s="624"/>
      <c r="DR28" s="624"/>
      <c r="DS28" s="624"/>
      <c r="DT28" s="624"/>
      <c r="DU28" s="624"/>
      <c r="DV28" s="625"/>
      <c r="DW28" s="628">
        <v>20.7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36560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1081948</v>
      </c>
      <c r="CS29" s="655"/>
      <c r="CT29" s="655"/>
      <c r="CU29" s="655"/>
      <c r="CV29" s="655"/>
      <c r="CW29" s="655"/>
      <c r="CX29" s="655"/>
      <c r="CY29" s="656"/>
      <c r="CZ29" s="628">
        <v>12.2</v>
      </c>
      <c r="DA29" s="653"/>
      <c r="DB29" s="653"/>
      <c r="DC29" s="657"/>
      <c r="DD29" s="632">
        <v>936227</v>
      </c>
      <c r="DE29" s="655"/>
      <c r="DF29" s="655"/>
      <c r="DG29" s="655"/>
      <c r="DH29" s="655"/>
      <c r="DI29" s="655"/>
      <c r="DJ29" s="655"/>
      <c r="DK29" s="656"/>
      <c r="DL29" s="632">
        <v>936227</v>
      </c>
      <c r="DM29" s="655"/>
      <c r="DN29" s="655"/>
      <c r="DO29" s="655"/>
      <c r="DP29" s="655"/>
      <c r="DQ29" s="655"/>
      <c r="DR29" s="655"/>
      <c r="DS29" s="655"/>
      <c r="DT29" s="655"/>
      <c r="DU29" s="655"/>
      <c r="DV29" s="656"/>
      <c r="DW29" s="628">
        <v>20.7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1440182</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1057818</v>
      </c>
      <c r="CS30" s="624"/>
      <c r="CT30" s="624"/>
      <c r="CU30" s="624"/>
      <c r="CV30" s="624"/>
      <c r="CW30" s="624"/>
      <c r="CX30" s="624"/>
      <c r="CY30" s="625"/>
      <c r="CZ30" s="628">
        <v>11.9</v>
      </c>
      <c r="DA30" s="653"/>
      <c r="DB30" s="653"/>
      <c r="DC30" s="657"/>
      <c r="DD30" s="632">
        <v>912097</v>
      </c>
      <c r="DE30" s="624"/>
      <c r="DF30" s="624"/>
      <c r="DG30" s="624"/>
      <c r="DH30" s="624"/>
      <c r="DI30" s="624"/>
      <c r="DJ30" s="624"/>
      <c r="DK30" s="625"/>
      <c r="DL30" s="632">
        <v>912097</v>
      </c>
      <c r="DM30" s="624"/>
      <c r="DN30" s="624"/>
      <c r="DO30" s="624"/>
      <c r="DP30" s="624"/>
      <c r="DQ30" s="624"/>
      <c r="DR30" s="624"/>
      <c r="DS30" s="624"/>
      <c r="DT30" s="624"/>
      <c r="DU30" s="624"/>
      <c r="DV30" s="625"/>
      <c r="DW30" s="628">
        <v>20.2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96.1</v>
      </c>
      <c r="BN31" s="667"/>
      <c r="BO31" s="667"/>
      <c r="BP31" s="667"/>
      <c r="BQ31" s="668"/>
      <c r="BR31" s="679">
        <v>99</v>
      </c>
      <c r="BS31" s="667"/>
      <c r="BT31" s="667"/>
      <c r="BU31" s="667"/>
      <c r="BV31" s="667"/>
      <c r="BW31" s="667"/>
      <c r="BX31" s="618">
        <v>95.1</v>
      </c>
      <c r="BY31" s="667"/>
      <c r="BZ31" s="667"/>
      <c r="CA31" s="667"/>
      <c r="CB31" s="668"/>
      <c r="CD31" s="661"/>
      <c r="CE31" s="662"/>
      <c r="CF31" s="620" t="s">
        <v>301</v>
      </c>
      <c r="CG31" s="621"/>
      <c r="CH31" s="621"/>
      <c r="CI31" s="621"/>
      <c r="CJ31" s="621"/>
      <c r="CK31" s="621"/>
      <c r="CL31" s="621"/>
      <c r="CM31" s="621"/>
      <c r="CN31" s="621"/>
      <c r="CO31" s="621"/>
      <c r="CP31" s="621"/>
      <c r="CQ31" s="622"/>
      <c r="CR31" s="623">
        <v>24130</v>
      </c>
      <c r="CS31" s="655"/>
      <c r="CT31" s="655"/>
      <c r="CU31" s="655"/>
      <c r="CV31" s="655"/>
      <c r="CW31" s="655"/>
      <c r="CX31" s="655"/>
      <c r="CY31" s="656"/>
      <c r="CZ31" s="628">
        <v>0.3</v>
      </c>
      <c r="DA31" s="653"/>
      <c r="DB31" s="653"/>
      <c r="DC31" s="657"/>
      <c r="DD31" s="632">
        <v>24130</v>
      </c>
      <c r="DE31" s="655"/>
      <c r="DF31" s="655"/>
      <c r="DG31" s="655"/>
      <c r="DH31" s="655"/>
      <c r="DI31" s="655"/>
      <c r="DJ31" s="655"/>
      <c r="DK31" s="656"/>
      <c r="DL31" s="632">
        <v>24130</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781430</v>
      </c>
      <c r="S32" s="624"/>
      <c r="T32" s="624"/>
      <c r="U32" s="624"/>
      <c r="V32" s="624"/>
      <c r="W32" s="624"/>
      <c r="X32" s="624"/>
      <c r="Y32" s="625"/>
      <c r="Z32" s="626">
        <v>8.1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99.1</v>
      </c>
      <c r="BH32" s="655"/>
      <c r="BI32" s="655"/>
      <c r="BJ32" s="655"/>
      <c r="BK32" s="655"/>
      <c r="BL32" s="655"/>
      <c r="BM32" s="629">
        <v>96.7</v>
      </c>
      <c r="BN32" s="655"/>
      <c r="BO32" s="655"/>
      <c r="BP32" s="655"/>
      <c r="BQ32" s="678"/>
      <c r="BR32" s="680">
        <v>99</v>
      </c>
      <c r="BS32" s="655"/>
      <c r="BT32" s="655"/>
      <c r="BU32" s="655"/>
      <c r="BV32" s="655"/>
      <c r="BW32" s="655"/>
      <c r="BX32" s="629">
        <v>95.8</v>
      </c>
      <c r="BY32" s="655"/>
      <c r="BZ32" s="655"/>
      <c r="CA32" s="655"/>
      <c r="CB32" s="678"/>
      <c r="CD32" s="663"/>
      <c r="CE32" s="664"/>
      <c r="CF32" s="620" t="s">
        <v>305</v>
      </c>
      <c r="CG32" s="621"/>
      <c r="CH32" s="621"/>
      <c r="CI32" s="621"/>
      <c r="CJ32" s="621"/>
      <c r="CK32" s="621"/>
      <c r="CL32" s="621"/>
      <c r="CM32" s="621"/>
      <c r="CN32" s="621"/>
      <c r="CO32" s="621"/>
      <c r="CP32" s="621"/>
      <c r="CQ32" s="622"/>
      <c r="CR32" s="623">
        <v>285</v>
      </c>
      <c r="CS32" s="624"/>
      <c r="CT32" s="624"/>
      <c r="CU32" s="624"/>
      <c r="CV32" s="624"/>
      <c r="CW32" s="624"/>
      <c r="CX32" s="624"/>
      <c r="CY32" s="625"/>
      <c r="CZ32" s="628">
        <v>0</v>
      </c>
      <c r="DA32" s="653"/>
      <c r="DB32" s="653"/>
      <c r="DC32" s="657"/>
      <c r="DD32" s="632">
        <v>285</v>
      </c>
      <c r="DE32" s="624"/>
      <c r="DF32" s="624"/>
      <c r="DG32" s="624"/>
      <c r="DH32" s="624"/>
      <c r="DI32" s="624"/>
      <c r="DJ32" s="624"/>
      <c r="DK32" s="625"/>
      <c r="DL32" s="632">
        <v>285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111409</v>
      </c>
      <c r="S33" s="624"/>
      <c r="T33" s="624"/>
      <c r="U33" s="624"/>
      <c r="V33" s="624"/>
      <c r="W33" s="624"/>
      <c r="X33" s="624"/>
      <c r="Y33" s="625"/>
      <c r="Z33" s="626">
        <v>1.2</v>
      </c>
      <c r="AA33" s="626"/>
      <c r="AB33" s="626"/>
      <c r="AC33" s="626"/>
      <c r="AD33" s="627">
        <v>9796</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98.6</v>
      </c>
      <c r="BH33" s="682"/>
      <c r="BI33" s="682"/>
      <c r="BJ33" s="682"/>
      <c r="BK33" s="682"/>
      <c r="BL33" s="682"/>
      <c r="BM33" s="683">
        <v>93.8</v>
      </c>
      <c r="BN33" s="682"/>
      <c r="BO33" s="682"/>
      <c r="BP33" s="682"/>
      <c r="BQ33" s="684"/>
      <c r="BR33" s="681">
        <v>98.5</v>
      </c>
      <c r="BS33" s="682"/>
      <c r="BT33" s="682"/>
      <c r="BU33" s="682"/>
      <c r="BV33" s="682"/>
      <c r="BW33" s="682"/>
      <c r="BX33" s="683">
        <v>92.4</v>
      </c>
      <c r="BY33" s="682"/>
      <c r="BZ33" s="682"/>
      <c r="CA33" s="682"/>
      <c r="CB33" s="684"/>
      <c r="CD33" s="620" t="s">
        <v>308</v>
      </c>
      <c r="CE33" s="621"/>
      <c r="CF33" s="621"/>
      <c r="CG33" s="621"/>
      <c r="CH33" s="621"/>
      <c r="CI33" s="621"/>
      <c r="CJ33" s="621"/>
      <c r="CK33" s="621"/>
      <c r="CL33" s="621"/>
      <c r="CM33" s="621"/>
      <c r="CN33" s="621"/>
      <c r="CO33" s="621"/>
      <c r="CP33" s="621"/>
      <c r="CQ33" s="622"/>
      <c r="CR33" s="623">
        <v>4325136</v>
      </c>
      <c r="CS33" s="655"/>
      <c r="CT33" s="655"/>
      <c r="CU33" s="655"/>
      <c r="CV33" s="655"/>
      <c r="CW33" s="655"/>
      <c r="CX33" s="655"/>
      <c r="CY33" s="656"/>
      <c r="CZ33" s="628">
        <v>48.6</v>
      </c>
      <c r="DA33" s="653"/>
      <c r="DB33" s="653"/>
      <c r="DC33" s="657"/>
      <c r="DD33" s="632">
        <v>3052735</v>
      </c>
      <c r="DE33" s="655"/>
      <c r="DF33" s="655"/>
      <c r="DG33" s="655"/>
      <c r="DH33" s="655"/>
      <c r="DI33" s="655"/>
      <c r="DJ33" s="655"/>
      <c r="DK33" s="656"/>
      <c r="DL33" s="632">
        <v>2083456</v>
      </c>
      <c r="DM33" s="655"/>
      <c r="DN33" s="655"/>
      <c r="DO33" s="655"/>
      <c r="DP33" s="655"/>
      <c r="DQ33" s="655"/>
      <c r="DR33" s="655"/>
      <c r="DS33" s="655"/>
      <c r="DT33" s="655"/>
      <c r="DU33" s="655"/>
      <c r="DV33" s="656"/>
      <c r="DW33" s="628">
        <v>46</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228496</v>
      </c>
      <c r="S34" s="624"/>
      <c r="T34" s="624"/>
      <c r="U34" s="624"/>
      <c r="V34" s="624"/>
      <c r="W34" s="624"/>
      <c r="X34" s="624"/>
      <c r="Y34" s="625"/>
      <c r="Z34" s="626">
        <v>2.4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1472362</v>
      </c>
      <c r="CS34" s="624"/>
      <c r="CT34" s="624"/>
      <c r="CU34" s="624"/>
      <c r="CV34" s="624"/>
      <c r="CW34" s="624"/>
      <c r="CX34" s="624"/>
      <c r="CY34" s="625"/>
      <c r="CZ34" s="628">
        <v>16.600000000000001</v>
      </c>
      <c r="DA34" s="653"/>
      <c r="DB34" s="653"/>
      <c r="DC34" s="657"/>
      <c r="DD34" s="632">
        <v>909476</v>
      </c>
      <c r="DE34" s="624"/>
      <c r="DF34" s="624"/>
      <c r="DG34" s="624"/>
      <c r="DH34" s="624"/>
      <c r="DI34" s="624"/>
      <c r="DJ34" s="624"/>
      <c r="DK34" s="625"/>
      <c r="DL34" s="632">
        <v>769720</v>
      </c>
      <c r="DM34" s="624"/>
      <c r="DN34" s="624"/>
      <c r="DO34" s="624"/>
      <c r="DP34" s="624"/>
      <c r="DQ34" s="624"/>
      <c r="DR34" s="624"/>
      <c r="DS34" s="624"/>
      <c r="DT34" s="624"/>
      <c r="DU34" s="624"/>
      <c r="DV34" s="625"/>
      <c r="DW34" s="628">
        <v>17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102533</v>
      </c>
      <c r="S35" s="624"/>
      <c r="T35" s="624"/>
      <c r="U35" s="624"/>
      <c r="V35" s="624"/>
      <c r="W35" s="624"/>
      <c r="X35" s="624"/>
      <c r="Y35" s="625"/>
      <c r="Z35" s="626">
        <v>1.1000000000000001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252955</v>
      </c>
      <c r="CS35" s="655"/>
      <c r="CT35" s="655"/>
      <c r="CU35" s="655"/>
      <c r="CV35" s="655"/>
      <c r="CW35" s="655"/>
      <c r="CX35" s="655"/>
      <c r="CY35" s="656"/>
      <c r="CZ35" s="628">
        <v>2.8</v>
      </c>
      <c r="DA35" s="653"/>
      <c r="DB35" s="653"/>
      <c r="DC35" s="657"/>
      <c r="DD35" s="632">
        <v>137056</v>
      </c>
      <c r="DE35" s="655"/>
      <c r="DF35" s="655"/>
      <c r="DG35" s="655"/>
      <c r="DH35" s="655"/>
      <c r="DI35" s="655"/>
      <c r="DJ35" s="655"/>
      <c r="DK35" s="656"/>
      <c r="DL35" s="632">
        <v>44587</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609460</v>
      </c>
      <c r="S36" s="624"/>
      <c r="T36" s="624"/>
      <c r="U36" s="624"/>
      <c r="V36" s="624"/>
      <c r="W36" s="624"/>
      <c r="X36" s="624"/>
      <c r="Y36" s="625"/>
      <c r="Z36" s="626">
        <v>6.3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990729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88499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1370962</v>
      </c>
      <c r="CS36" s="624"/>
      <c r="CT36" s="624"/>
      <c r="CU36" s="624"/>
      <c r="CV36" s="624"/>
      <c r="CW36" s="624"/>
      <c r="CX36" s="624"/>
      <c r="CY36" s="625"/>
      <c r="CZ36" s="628">
        <v>15.4</v>
      </c>
      <c r="DA36" s="653"/>
      <c r="DB36" s="653"/>
      <c r="DC36" s="657"/>
      <c r="DD36" s="632">
        <v>1071396</v>
      </c>
      <c r="DE36" s="624"/>
      <c r="DF36" s="624"/>
      <c r="DG36" s="624"/>
      <c r="DH36" s="624"/>
      <c r="DI36" s="624"/>
      <c r="DJ36" s="624"/>
      <c r="DK36" s="625"/>
      <c r="DL36" s="632">
        <v>821173</v>
      </c>
      <c r="DM36" s="624"/>
      <c r="DN36" s="624"/>
      <c r="DO36" s="624"/>
      <c r="DP36" s="624"/>
      <c r="DQ36" s="624"/>
      <c r="DR36" s="624"/>
      <c r="DS36" s="624"/>
      <c r="DT36" s="624"/>
      <c r="DU36" s="624"/>
      <c r="DV36" s="625"/>
      <c r="DW36" s="628">
        <v>18.100000000000001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249828</v>
      </c>
      <c r="S37" s="624"/>
      <c r="T37" s="624"/>
      <c r="U37" s="624"/>
      <c r="V37" s="624"/>
      <c r="W37" s="624"/>
      <c r="X37" s="624"/>
      <c r="Y37" s="625"/>
      <c r="Z37" s="626">
        <v>2.6</v>
      </c>
      <c r="AA37" s="626"/>
      <c r="AB37" s="626"/>
      <c r="AC37" s="626"/>
      <c r="AD37" s="627">
        <v>1833</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376392</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66038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476420</v>
      </c>
      <c r="CS37" s="655"/>
      <c r="CT37" s="655"/>
      <c r="CU37" s="655"/>
      <c r="CV37" s="655"/>
      <c r="CW37" s="655"/>
      <c r="CX37" s="655"/>
      <c r="CY37" s="656"/>
      <c r="CZ37" s="628">
        <v>5.4</v>
      </c>
      <c r="DA37" s="653"/>
      <c r="DB37" s="653"/>
      <c r="DC37" s="657"/>
      <c r="DD37" s="632">
        <v>461820</v>
      </c>
      <c r="DE37" s="655"/>
      <c r="DF37" s="655"/>
      <c r="DG37" s="655"/>
      <c r="DH37" s="655"/>
      <c r="DI37" s="655"/>
      <c r="DJ37" s="655"/>
      <c r="DK37" s="656"/>
      <c r="DL37" s="632">
        <v>461820</v>
      </c>
      <c r="DM37" s="655"/>
      <c r="DN37" s="655"/>
      <c r="DO37" s="655"/>
      <c r="DP37" s="655"/>
      <c r="DQ37" s="655"/>
      <c r="DR37" s="655"/>
      <c r="DS37" s="655"/>
      <c r="DT37" s="655"/>
      <c r="DU37" s="655"/>
      <c r="DV37" s="656"/>
      <c r="DW37" s="628">
        <v>10.199999999999999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951171</v>
      </c>
      <c r="S38" s="624"/>
      <c r="T38" s="624"/>
      <c r="U38" s="624"/>
      <c r="V38" s="624"/>
      <c r="W38" s="624"/>
      <c r="X38" s="624"/>
      <c r="Y38" s="625"/>
      <c r="Z38" s="626">
        <v>9.9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10596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1395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605624</v>
      </c>
      <c r="CS38" s="624"/>
      <c r="CT38" s="624"/>
      <c r="CU38" s="624"/>
      <c r="CV38" s="624"/>
      <c r="CW38" s="624"/>
      <c r="CX38" s="624"/>
      <c r="CY38" s="625"/>
      <c r="CZ38" s="628">
        <v>6.8</v>
      </c>
      <c r="DA38" s="653"/>
      <c r="DB38" s="653"/>
      <c r="DC38" s="657"/>
      <c r="DD38" s="632">
        <v>479894</v>
      </c>
      <c r="DE38" s="624"/>
      <c r="DF38" s="624"/>
      <c r="DG38" s="624"/>
      <c r="DH38" s="624"/>
      <c r="DI38" s="624"/>
      <c r="DJ38" s="624"/>
      <c r="DK38" s="625"/>
      <c r="DL38" s="632">
        <v>447976</v>
      </c>
      <c r="DM38" s="624"/>
      <c r="DN38" s="624"/>
      <c r="DO38" s="624"/>
      <c r="DP38" s="624"/>
      <c r="DQ38" s="624"/>
      <c r="DR38" s="624"/>
      <c r="DS38" s="624"/>
      <c r="DT38" s="624"/>
      <c r="DU38" s="624"/>
      <c r="DV38" s="625"/>
      <c r="DW38" s="628">
        <v>9.9</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8713</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1900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402990</v>
      </c>
      <c r="CS39" s="655"/>
      <c r="CT39" s="655"/>
      <c r="CU39" s="655"/>
      <c r="CV39" s="655"/>
      <c r="CW39" s="655"/>
      <c r="CX39" s="655"/>
      <c r="CY39" s="656"/>
      <c r="CZ39" s="628">
        <v>4.5</v>
      </c>
      <c r="DA39" s="653"/>
      <c r="DB39" s="653"/>
      <c r="DC39" s="657"/>
      <c r="DD39" s="632">
        <v>302513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21771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107</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220243</v>
      </c>
      <c r="CS40" s="624"/>
      <c r="CT40" s="624"/>
      <c r="CU40" s="624"/>
      <c r="CV40" s="624"/>
      <c r="CW40" s="624"/>
      <c r="CX40" s="624"/>
      <c r="CY40" s="625"/>
      <c r="CZ40" s="628">
        <v>2.5</v>
      </c>
      <c r="DA40" s="653"/>
      <c r="DB40" s="653"/>
      <c r="DC40" s="657"/>
      <c r="DD40" s="632">
        <v>152400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9598206</v>
      </c>
      <c r="S41" s="696"/>
      <c r="T41" s="696"/>
      <c r="U41" s="696"/>
      <c r="V41" s="696"/>
      <c r="W41" s="696"/>
      <c r="X41" s="696"/>
      <c r="Y41" s="700"/>
      <c r="Z41" s="701">
        <v>100</v>
      </c>
      <c r="AA41" s="701"/>
      <c r="AB41" s="701"/>
      <c r="AC41" s="701"/>
      <c r="AD41" s="702">
        <v>4504439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122142</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472886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472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1265300</v>
      </c>
      <c r="CS42" s="655"/>
      <c r="CT42" s="655"/>
      <c r="CU42" s="655"/>
      <c r="CV42" s="655"/>
      <c r="CW42" s="655"/>
      <c r="CX42" s="655"/>
      <c r="CY42" s="656"/>
      <c r="CZ42" s="628">
        <v>14.2</v>
      </c>
      <c r="DA42" s="653"/>
      <c r="DB42" s="653"/>
      <c r="DC42" s="657"/>
      <c r="DD42" s="632">
        <v>119390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32498</v>
      </c>
      <c r="CS43" s="655"/>
      <c r="CT43" s="655"/>
      <c r="CU43" s="655"/>
      <c r="CV43" s="655"/>
      <c r="CW43" s="655"/>
      <c r="CX43" s="655"/>
      <c r="CY43" s="656"/>
      <c r="CZ43" s="628">
        <v>0.4</v>
      </c>
      <c r="DA43" s="653"/>
      <c r="DB43" s="653"/>
      <c r="DC43" s="657"/>
      <c r="DD43" s="632">
        <v>32498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1265300</v>
      </c>
      <c r="CS44" s="624"/>
      <c r="CT44" s="624"/>
      <c r="CU44" s="624"/>
      <c r="CV44" s="624"/>
      <c r="CW44" s="624"/>
      <c r="CX44" s="624"/>
      <c r="CY44" s="625"/>
      <c r="CZ44" s="628">
        <v>14.2</v>
      </c>
      <c r="DA44" s="629"/>
      <c r="DB44" s="629"/>
      <c r="DC44" s="635"/>
      <c r="DD44" s="632">
        <v>119390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753140</v>
      </c>
      <c r="CS45" s="655"/>
      <c r="CT45" s="655"/>
      <c r="CU45" s="655"/>
      <c r="CV45" s="655"/>
      <c r="CW45" s="655"/>
      <c r="CX45" s="655"/>
      <c r="CY45" s="656"/>
      <c r="CZ45" s="628">
        <v>8.5</v>
      </c>
      <c r="DA45" s="653"/>
      <c r="DB45" s="653"/>
      <c r="DC45" s="657"/>
      <c r="DD45" s="632">
        <v>22621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472205</v>
      </c>
      <c r="CS46" s="624"/>
      <c r="CT46" s="624"/>
      <c r="CU46" s="624"/>
      <c r="CV46" s="624"/>
      <c r="CW46" s="624"/>
      <c r="CX46" s="624"/>
      <c r="CY46" s="625"/>
      <c r="CZ46" s="628">
        <v>5.3</v>
      </c>
      <c r="DA46" s="629"/>
      <c r="DB46" s="629"/>
      <c r="DC46" s="635"/>
      <c r="DD46" s="632">
        <v>96714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8893955</v>
      </c>
      <c r="CS49" s="682"/>
      <c r="CT49" s="682"/>
      <c r="CU49" s="682"/>
      <c r="CV49" s="682"/>
      <c r="CW49" s="682"/>
      <c r="CX49" s="682"/>
      <c r="CY49" s="711"/>
      <c r="CZ49" s="703">
        <v>100</v>
      </c>
      <c r="DA49" s="712"/>
      <c r="DB49" s="712"/>
      <c r="DC49" s="713"/>
      <c r="DD49" s="714">
        <v>5629876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5Mgtv7Wxp/xlgpgnY5JGw1r6ZrdegI8HlhVigd3zMXi0UhWrHIe9KotfaTFHYwvXPUfL7UG4p1tOzPMHnwX3g==" saltValue="vL41vWha60EOkjD9GeYs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52" zoomScale="70" zoomScaleNormal="25" zoomScaleSheetLayoutView="70" workbookViewId="0">
      <selection activeCell="BE63" sqref="BE63:BI6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4" t="s">
        <v>372</v>
      </c>
      <c r="DH5" s="765"/>
      <c r="DI5" s="765"/>
      <c r="DJ5" s="765"/>
      <c r="DK5" s="766"/>
      <c r="DL5" s="764" t="s">
        <v>373</v>
      </c>
      <c r="DM5" s="765"/>
      <c r="DN5" s="765"/>
      <c r="DO5" s="765"/>
      <c r="DP5" s="766"/>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9592</v>
      </c>
      <c r="R7" s="753"/>
      <c r="S7" s="753"/>
      <c r="T7" s="753"/>
      <c r="U7" s="753"/>
      <c r="V7" s="753">
        <v>8888</v>
      </c>
      <c r="W7" s="753"/>
      <c r="X7" s="753"/>
      <c r="Y7" s="753"/>
      <c r="Z7" s="753"/>
      <c r="AA7" s="753">
        <v>704</v>
      </c>
      <c r="AB7" s="753"/>
      <c r="AC7" s="753"/>
      <c r="AD7" s="753"/>
      <c r="AE7" s="754"/>
      <c r="AF7" s="755">
        <v>704</v>
      </c>
      <c r="AG7" s="756"/>
      <c r="AH7" s="756"/>
      <c r="AI7" s="756"/>
      <c r="AJ7" s="757"/>
      <c r="AK7" s="758" t="s">
        <v>549</v>
      </c>
      <c r="AL7" s="744"/>
      <c r="AM7" s="744"/>
      <c r="AN7" s="744"/>
      <c r="AO7" s="759"/>
      <c r="AP7" s="760">
        <v>9153</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3"/>
      <c r="CH7" s="743">
        <v>-1</v>
      </c>
      <c r="CI7" s="744"/>
      <c r="CJ7" s="744"/>
      <c r="CK7" s="744"/>
      <c r="CL7" s="745"/>
      <c r="CM7" s="743">
        <v>5</v>
      </c>
      <c r="CN7" s="744"/>
      <c r="CO7" s="744"/>
      <c r="CP7" s="744"/>
      <c r="CQ7" s="745"/>
      <c r="CR7" s="743">
        <v>48</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1" t="s">
        <v>376</v>
      </c>
      <c r="C8" s="782"/>
      <c r="D8" s="782"/>
      <c r="E8" s="782"/>
      <c r="F8" s="782"/>
      <c r="G8" s="782"/>
      <c r="H8" s="782"/>
      <c r="I8" s="782"/>
      <c r="J8" s="782"/>
      <c r="K8" s="782"/>
      <c r="L8" s="782"/>
      <c r="M8" s="782"/>
      <c r="N8" s="782"/>
      <c r="O8" s="782"/>
      <c r="P8" s="783"/>
      <c r="Q8" s="784">
        <v>0</v>
      </c>
      <c r="R8" s="785"/>
      <c r="S8" s="785"/>
      <c r="T8" s="785"/>
      <c r="U8" s="785"/>
      <c r="V8" s="785">
        <v>0</v>
      </c>
      <c r="W8" s="785"/>
      <c r="X8" s="785"/>
      <c r="Y8" s="785"/>
      <c r="Z8" s="785"/>
      <c r="AA8" s="785">
        <v>0</v>
      </c>
      <c r="AB8" s="785"/>
      <c r="AC8" s="785"/>
      <c r="AD8" s="785"/>
      <c r="AE8" s="786"/>
      <c r="AF8" s="787" t="s">
        <v>122</v>
      </c>
      <c r="AG8" s="788"/>
      <c r="AH8" s="788"/>
      <c r="AI8" s="788"/>
      <c r="AJ8" s="789"/>
      <c r="AK8" s="790" t="s">
        <v>549</v>
      </c>
      <c r="AL8" s="778"/>
      <c r="AM8" s="778"/>
      <c r="AN8" s="778"/>
      <c r="AO8" s="770"/>
      <c r="AP8" s="771" t="s">
        <v>549</v>
      </c>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15">
      <c r="A9" s="238">
        <v>3</v>
      </c>
      <c r="B9" s="781" t="s">
        <v>377</v>
      </c>
      <c r="C9" s="782"/>
      <c r="D9" s="782"/>
      <c r="E9" s="782"/>
      <c r="F9" s="782"/>
      <c r="G9" s="782"/>
      <c r="H9" s="782"/>
      <c r="I9" s="782"/>
      <c r="J9" s="782"/>
      <c r="K9" s="782"/>
      <c r="L9" s="782"/>
      <c r="M9" s="782"/>
      <c r="N9" s="782"/>
      <c r="O9" s="782"/>
      <c r="P9" s="783"/>
      <c r="Q9" s="784">
        <v>11</v>
      </c>
      <c r="R9" s="785"/>
      <c r="S9" s="785"/>
      <c r="T9" s="785"/>
      <c r="U9" s="785"/>
      <c r="V9" s="785">
        <v>11</v>
      </c>
      <c r="W9" s="785"/>
      <c r="X9" s="785"/>
      <c r="Y9" s="785"/>
      <c r="Z9" s="785"/>
      <c r="AA9" s="785">
        <v>0</v>
      </c>
      <c r="AB9" s="785"/>
      <c r="AC9" s="785"/>
      <c r="AD9" s="785"/>
      <c r="AE9" s="786"/>
      <c r="AF9" s="787" t="s">
        <v>122</v>
      </c>
      <c r="AG9" s="788"/>
      <c r="AH9" s="788"/>
      <c r="AI9" s="788"/>
      <c r="AJ9" s="789"/>
      <c r="AK9" s="770">
        <v>5</v>
      </c>
      <c r="AL9" s="771"/>
      <c r="AM9" s="771"/>
      <c r="AN9" s="771"/>
      <c r="AO9" s="771"/>
      <c r="AP9" s="771" t="s">
        <v>549</v>
      </c>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1"/>
      <c r="R22" s="802"/>
      <c r="S22" s="802"/>
      <c r="T22" s="802"/>
      <c r="U22" s="802"/>
      <c r="V22" s="802"/>
      <c r="W22" s="802"/>
      <c r="X22" s="802"/>
      <c r="Y22" s="802"/>
      <c r="Z22" s="802"/>
      <c r="AA22" s="802"/>
      <c r="AB22" s="802"/>
      <c r="AC22" s="802"/>
      <c r="AD22" s="802"/>
      <c r="AE22" s="803"/>
      <c r="AF22" s="787"/>
      <c r="AG22" s="788"/>
      <c r="AH22" s="788"/>
      <c r="AI22" s="788"/>
      <c r="AJ22" s="789"/>
      <c r="AK22" s="804"/>
      <c r="AL22" s="805"/>
      <c r="AM22" s="805"/>
      <c r="AN22" s="805"/>
      <c r="AO22" s="805"/>
      <c r="AP22" s="805"/>
      <c r="AQ22" s="805"/>
      <c r="AR22" s="805"/>
      <c r="AS22" s="805"/>
      <c r="AT22" s="805"/>
      <c r="AU22" s="806"/>
      <c r="AV22" s="806"/>
      <c r="AW22" s="806"/>
      <c r="AX22" s="806"/>
      <c r="AY22" s="807"/>
      <c r="AZ22" s="808" t="s">
        <v>378</v>
      </c>
      <c r="BA22" s="808"/>
      <c r="BB22" s="808"/>
      <c r="BC22" s="808"/>
      <c r="BD22" s="809"/>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379</v>
      </c>
      <c r="B23" s="791" t="s">
        <v>380</v>
      </c>
      <c r="C23" s="792"/>
      <c r="D23" s="792"/>
      <c r="E23" s="792"/>
      <c r="F23" s="792"/>
      <c r="G23" s="792"/>
      <c r="H23" s="792"/>
      <c r="I23" s="792"/>
      <c r="J23" s="792"/>
      <c r="K23" s="792"/>
      <c r="L23" s="792"/>
      <c r="M23" s="792"/>
      <c r="N23" s="792"/>
      <c r="O23" s="792"/>
      <c r="P23" s="793"/>
      <c r="Q23" s="794">
        <v>9603</v>
      </c>
      <c r="R23" s="795"/>
      <c r="S23" s="795"/>
      <c r="T23" s="795"/>
      <c r="U23" s="795"/>
      <c r="V23" s="795">
        <v>8888</v>
      </c>
      <c r="W23" s="795"/>
      <c r="X23" s="795"/>
      <c r="Y23" s="795"/>
      <c r="Z23" s="795"/>
      <c r="AA23" s="795">
        <v>704</v>
      </c>
      <c r="AB23" s="795"/>
      <c r="AC23" s="795"/>
      <c r="AD23" s="795"/>
      <c r="AE23" s="796"/>
      <c r="AF23" s="797">
        <v>704</v>
      </c>
      <c r="AG23" s="795"/>
      <c r="AH23" s="795"/>
      <c r="AI23" s="795"/>
      <c r="AJ23" s="798"/>
      <c r="AK23" s="799"/>
      <c r="AL23" s="800"/>
      <c r="AM23" s="800"/>
      <c r="AN23" s="800"/>
      <c r="AO23" s="800"/>
      <c r="AP23" s="795">
        <v>9153</v>
      </c>
      <c r="AQ23" s="795"/>
      <c r="AR23" s="795"/>
      <c r="AS23" s="795"/>
      <c r="AT23" s="795"/>
      <c r="AU23" s="811"/>
      <c r="AV23" s="811"/>
      <c r="AW23" s="811"/>
      <c r="AX23" s="811"/>
      <c r="AY23" s="812"/>
      <c r="AZ23" s="813" t="s">
        <v>122</v>
      </c>
      <c r="BA23" s="814"/>
      <c r="BB23" s="814"/>
      <c r="BC23" s="814"/>
      <c r="BD23" s="815"/>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10" t="s">
        <v>381</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6" t="s">
        <v>386</v>
      </c>
      <c r="AG26" s="817"/>
      <c r="AH26" s="817"/>
      <c r="AI26" s="817"/>
      <c r="AJ26" s="818"/>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9"/>
      <c r="AG27" s="820"/>
      <c r="AH27" s="820"/>
      <c r="AI27" s="820"/>
      <c r="AJ27" s="821"/>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4">
        <v>1351</v>
      </c>
      <c r="R28" s="825"/>
      <c r="S28" s="825"/>
      <c r="T28" s="825"/>
      <c r="U28" s="825"/>
      <c r="V28" s="825">
        <v>1263</v>
      </c>
      <c r="W28" s="825"/>
      <c r="X28" s="825"/>
      <c r="Y28" s="825"/>
      <c r="Z28" s="825"/>
      <c r="AA28" s="825">
        <v>88</v>
      </c>
      <c r="AB28" s="825"/>
      <c r="AC28" s="825"/>
      <c r="AD28" s="825"/>
      <c r="AE28" s="826"/>
      <c r="AF28" s="827">
        <v>88</v>
      </c>
      <c r="AG28" s="825"/>
      <c r="AH28" s="825"/>
      <c r="AI28" s="825"/>
      <c r="AJ28" s="828"/>
      <c r="AK28" s="829">
        <v>122</v>
      </c>
      <c r="AL28" s="830"/>
      <c r="AM28" s="830"/>
      <c r="AN28" s="830"/>
      <c r="AO28" s="830"/>
      <c r="AP28" s="830" t="s">
        <v>549</v>
      </c>
      <c r="AQ28" s="830"/>
      <c r="AR28" s="830"/>
      <c r="AS28" s="830"/>
      <c r="AT28" s="830"/>
      <c r="AU28" s="830" t="s">
        <v>491</v>
      </c>
      <c r="AV28" s="830"/>
      <c r="AW28" s="830"/>
      <c r="AX28" s="830"/>
      <c r="AY28" s="830"/>
      <c r="AZ28" s="831" t="s">
        <v>491</v>
      </c>
      <c r="BA28" s="831"/>
      <c r="BB28" s="831"/>
      <c r="BC28" s="831"/>
      <c r="BD28" s="831"/>
      <c r="BE28" s="822"/>
      <c r="BF28" s="822"/>
      <c r="BG28" s="822"/>
      <c r="BH28" s="822"/>
      <c r="BI28" s="823"/>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392</v>
      </c>
      <c r="C29" s="782"/>
      <c r="D29" s="782"/>
      <c r="E29" s="782"/>
      <c r="F29" s="782"/>
      <c r="G29" s="782"/>
      <c r="H29" s="782"/>
      <c r="I29" s="782"/>
      <c r="J29" s="782"/>
      <c r="K29" s="782"/>
      <c r="L29" s="782"/>
      <c r="M29" s="782"/>
      <c r="N29" s="782"/>
      <c r="O29" s="782"/>
      <c r="P29" s="783"/>
      <c r="Q29" s="784">
        <v>1549</v>
      </c>
      <c r="R29" s="785"/>
      <c r="S29" s="785"/>
      <c r="T29" s="785"/>
      <c r="U29" s="785"/>
      <c r="V29" s="785">
        <v>1467</v>
      </c>
      <c r="W29" s="785"/>
      <c r="X29" s="785"/>
      <c r="Y29" s="785"/>
      <c r="Z29" s="785"/>
      <c r="AA29" s="785">
        <v>82</v>
      </c>
      <c r="AB29" s="785"/>
      <c r="AC29" s="785"/>
      <c r="AD29" s="785"/>
      <c r="AE29" s="786"/>
      <c r="AF29" s="787">
        <v>82</v>
      </c>
      <c r="AG29" s="788"/>
      <c r="AH29" s="788"/>
      <c r="AI29" s="788"/>
      <c r="AJ29" s="789"/>
      <c r="AK29" s="836">
        <v>223</v>
      </c>
      <c r="AL29" s="832"/>
      <c r="AM29" s="832"/>
      <c r="AN29" s="832"/>
      <c r="AO29" s="832"/>
      <c r="AP29" s="832">
        <v>8</v>
      </c>
      <c r="AQ29" s="832"/>
      <c r="AR29" s="832"/>
      <c r="AS29" s="832"/>
      <c r="AT29" s="832"/>
      <c r="AU29" s="832" t="s">
        <v>491</v>
      </c>
      <c r="AV29" s="832"/>
      <c r="AW29" s="832"/>
      <c r="AX29" s="832"/>
      <c r="AY29" s="832"/>
      <c r="AZ29" s="833" t="s">
        <v>491</v>
      </c>
      <c r="BA29" s="833"/>
      <c r="BB29" s="833"/>
      <c r="BC29" s="833"/>
      <c r="BD29" s="833"/>
      <c r="BE29" s="834"/>
      <c r="BF29" s="834"/>
      <c r="BG29" s="834"/>
      <c r="BH29" s="834"/>
      <c r="BI29" s="835"/>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393</v>
      </c>
      <c r="C30" s="782"/>
      <c r="D30" s="782"/>
      <c r="E30" s="782"/>
      <c r="F30" s="782"/>
      <c r="G30" s="782"/>
      <c r="H30" s="782"/>
      <c r="I30" s="782"/>
      <c r="J30" s="782"/>
      <c r="K30" s="782"/>
      <c r="L30" s="782"/>
      <c r="M30" s="782"/>
      <c r="N30" s="782"/>
      <c r="O30" s="782"/>
      <c r="P30" s="783"/>
      <c r="Q30" s="784">
        <v>208</v>
      </c>
      <c r="R30" s="785"/>
      <c r="S30" s="785"/>
      <c r="T30" s="785"/>
      <c r="U30" s="785"/>
      <c r="V30" s="785">
        <v>207</v>
      </c>
      <c r="W30" s="785"/>
      <c r="X30" s="785"/>
      <c r="Y30" s="785"/>
      <c r="Z30" s="785"/>
      <c r="AA30" s="785">
        <v>1</v>
      </c>
      <c r="AB30" s="785"/>
      <c r="AC30" s="785"/>
      <c r="AD30" s="785"/>
      <c r="AE30" s="786"/>
      <c r="AF30" s="787">
        <v>1</v>
      </c>
      <c r="AG30" s="788"/>
      <c r="AH30" s="788"/>
      <c r="AI30" s="788"/>
      <c r="AJ30" s="789"/>
      <c r="AK30" s="836">
        <v>72</v>
      </c>
      <c r="AL30" s="832"/>
      <c r="AM30" s="832"/>
      <c r="AN30" s="832"/>
      <c r="AO30" s="832"/>
      <c r="AP30" s="832" t="s">
        <v>549</v>
      </c>
      <c r="AQ30" s="832"/>
      <c r="AR30" s="832"/>
      <c r="AS30" s="832"/>
      <c r="AT30" s="832"/>
      <c r="AU30" s="832" t="s">
        <v>491</v>
      </c>
      <c r="AV30" s="832"/>
      <c r="AW30" s="832"/>
      <c r="AX30" s="832"/>
      <c r="AY30" s="832"/>
      <c r="AZ30" s="833" t="s">
        <v>491</v>
      </c>
      <c r="BA30" s="833"/>
      <c r="BB30" s="833"/>
      <c r="BC30" s="833"/>
      <c r="BD30" s="833"/>
      <c r="BE30" s="834"/>
      <c r="BF30" s="834"/>
      <c r="BG30" s="834"/>
      <c r="BH30" s="834"/>
      <c r="BI30" s="835"/>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394</v>
      </c>
      <c r="C31" s="782"/>
      <c r="D31" s="782"/>
      <c r="E31" s="782"/>
      <c r="F31" s="782"/>
      <c r="G31" s="782"/>
      <c r="H31" s="782"/>
      <c r="I31" s="782"/>
      <c r="J31" s="782"/>
      <c r="K31" s="782"/>
      <c r="L31" s="782"/>
      <c r="M31" s="782"/>
      <c r="N31" s="782"/>
      <c r="O31" s="782"/>
      <c r="P31" s="783"/>
      <c r="Q31" s="784">
        <v>264</v>
      </c>
      <c r="R31" s="785"/>
      <c r="S31" s="785"/>
      <c r="T31" s="785"/>
      <c r="U31" s="785"/>
      <c r="V31" s="785">
        <v>36</v>
      </c>
      <c r="W31" s="785"/>
      <c r="X31" s="785"/>
      <c r="Y31" s="785"/>
      <c r="Z31" s="785"/>
      <c r="AA31" s="785">
        <v>228</v>
      </c>
      <c r="AB31" s="785"/>
      <c r="AC31" s="785"/>
      <c r="AD31" s="785"/>
      <c r="AE31" s="786"/>
      <c r="AF31" s="787">
        <v>228</v>
      </c>
      <c r="AG31" s="788"/>
      <c r="AH31" s="788"/>
      <c r="AI31" s="788"/>
      <c r="AJ31" s="789"/>
      <c r="AK31" s="836" t="s">
        <v>549</v>
      </c>
      <c r="AL31" s="832"/>
      <c r="AM31" s="832"/>
      <c r="AN31" s="832"/>
      <c r="AO31" s="832"/>
      <c r="AP31" s="832">
        <v>1834</v>
      </c>
      <c r="AQ31" s="832"/>
      <c r="AR31" s="832"/>
      <c r="AS31" s="832"/>
      <c r="AT31" s="832"/>
      <c r="AU31" s="832" t="s">
        <v>491</v>
      </c>
      <c r="AV31" s="832"/>
      <c r="AW31" s="832"/>
      <c r="AX31" s="832"/>
      <c r="AY31" s="832"/>
      <c r="AZ31" s="833" t="s">
        <v>491</v>
      </c>
      <c r="BA31" s="833"/>
      <c r="BB31" s="833"/>
      <c r="BC31" s="833"/>
      <c r="BD31" s="833"/>
      <c r="BE31" s="834" t="s">
        <v>395</v>
      </c>
      <c r="BF31" s="834"/>
      <c r="BG31" s="834"/>
      <c r="BH31" s="834"/>
      <c r="BI31" s="835"/>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396</v>
      </c>
      <c r="C32" s="782"/>
      <c r="D32" s="782"/>
      <c r="E32" s="782"/>
      <c r="F32" s="782"/>
      <c r="G32" s="782"/>
      <c r="H32" s="782"/>
      <c r="I32" s="782"/>
      <c r="J32" s="782"/>
      <c r="K32" s="782"/>
      <c r="L32" s="782"/>
      <c r="M32" s="782"/>
      <c r="N32" s="782"/>
      <c r="O32" s="782"/>
      <c r="P32" s="783"/>
      <c r="Q32" s="784">
        <v>259</v>
      </c>
      <c r="R32" s="785"/>
      <c r="S32" s="785"/>
      <c r="T32" s="785"/>
      <c r="U32" s="785"/>
      <c r="V32" s="785">
        <v>259</v>
      </c>
      <c r="W32" s="785"/>
      <c r="X32" s="785"/>
      <c r="Y32" s="785"/>
      <c r="Z32" s="785"/>
      <c r="AA32" s="785">
        <v>0</v>
      </c>
      <c r="AB32" s="785"/>
      <c r="AC32" s="785"/>
      <c r="AD32" s="785"/>
      <c r="AE32" s="786"/>
      <c r="AF32" s="787">
        <v>0</v>
      </c>
      <c r="AG32" s="788"/>
      <c r="AH32" s="788"/>
      <c r="AI32" s="788"/>
      <c r="AJ32" s="789"/>
      <c r="AK32" s="836">
        <v>376</v>
      </c>
      <c r="AL32" s="832"/>
      <c r="AM32" s="832"/>
      <c r="AN32" s="832"/>
      <c r="AO32" s="832"/>
      <c r="AP32" s="832">
        <v>4815</v>
      </c>
      <c r="AQ32" s="832"/>
      <c r="AR32" s="832"/>
      <c r="AS32" s="832"/>
      <c r="AT32" s="832"/>
      <c r="AU32" s="832">
        <v>3698</v>
      </c>
      <c r="AV32" s="832"/>
      <c r="AW32" s="832"/>
      <c r="AX32" s="832"/>
      <c r="AY32" s="832"/>
      <c r="AZ32" s="833" t="s">
        <v>491</v>
      </c>
      <c r="BA32" s="833"/>
      <c r="BB32" s="833"/>
      <c r="BC32" s="833"/>
      <c r="BD32" s="833"/>
      <c r="BE32" s="834" t="s">
        <v>395</v>
      </c>
      <c r="BF32" s="834"/>
      <c r="BG32" s="834"/>
      <c r="BH32" s="834"/>
      <c r="BI32" s="835"/>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397</v>
      </c>
      <c r="C33" s="782"/>
      <c r="D33" s="782"/>
      <c r="E33" s="782"/>
      <c r="F33" s="782"/>
      <c r="G33" s="782"/>
      <c r="H33" s="782"/>
      <c r="I33" s="782"/>
      <c r="J33" s="782"/>
      <c r="K33" s="782"/>
      <c r="L33" s="782"/>
      <c r="M33" s="782"/>
      <c r="N33" s="782"/>
      <c r="O33" s="782"/>
      <c r="P33" s="783"/>
      <c r="Q33" s="784">
        <v>429</v>
      </c>
      <c r="R33" s="785"/>
      <c r="S33" s="785"/>
      <c r="T33" s="785"/>
      <c r="U33" s="785"/>
      <c r="V33" s="785">
        <v>327</v>
      </c>
      <c r="W33" s="785"/>
      <c r="X33" s="785"/>
      <c r="Y33" s="785"/>
      <c r="Z33" s="785"/>
      <c r="AA33" s="785">
        <v>102</v>
      </c>
      <c r="AB33" s="785"/>
      <c r="AC33" s="785"/>
      <c r="AD33" s="785"/>
      <c r="AE33" s="786"/>
      <c r="AF33" s="787">
        <v>102</v>
      </c>
      <c r="AG33" s="788"/>
      <c r="AH33" s="788"/>
      <c r="AI33" s="788"/>
      <c r="AJ33" s="789"/>
      <c r="AK33" s="836" t="s">
        <v>549</v>
      </c>
      <c r="AL33" s="832"/>
      <c r="AM33" s="832"/>
      <c r="AN33" s="832"/>
      <c r="AO33" s="832"/>
      <c r="AP33" s="832" t="s">
        <v>549</v>
      </c>
      <c r="AQ33" s="832"/>
      <c r="AR33" s="832"/>
      <c r="AS33" s="832"/>
      <c r="AT33" s="832"/>
      <c r="AU33" s="832" t="s">
        <v>491</v>
      </c>
      <c r="AV33" s="832"/>
      <c r="AW33" s="832"/>
      <c r="AX33" s="832"/>
      <c r="AY33" s="832"/>
      <c r="AZ33" s="833" t="s">
        <v>491</v>
      </c>
      <c r="BA33" s="833"/>
      <c r="BB33" s="833"/>
      <c r="BC33" s="833"/>
      <c r="BD33" s="833"/>
      <c r="BE33" s="834" t="s">
        <v>398</v>
      </c>
      <c r="BF33" s="834"/>
      <c r="BG33" s="834"/>
      <c r="BH33" s="834"/>
      <c r="BI33" s="835"/>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6"/>
      <c r="AL34" s="832"/>
      <c r="AM34" s="832"/>
      <c r="AN34" s="832"/>
      <c r="AO34" s="832"/>
      <c r="AP34" s="832"/>
      <c r="AQ34" s="832"/>
      <c r="AR34" s="832"/>
      <c r="AS34" s="832"/>
      <c r="AT34" s="832"/>
      <c r="AU34" s="832"/>
      <c r="AV34" s="832"/>
      <c r="AW34" s="832"/>
      <c r="AX34" s="832"/>
      <c r="AY34" s="832"/>
      <c r="AZ34" s="833"/>
      <c r="BA34" s="833"/>
      <c r="BB34" s="833"/>
      <c r="BC34" s="833"/>
      <c r="BD34" s="833"/>
      <c r="BE34" s="834"/>
      <c r="BF34" s="834"/>
      <c r="BG34" s="834"/>
      <c r="BH34" s="834"/>
      <c r="BI34" s="835"/>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6"/>
      <c r="AL35" s="832"/>
      <c r="AM35" s="832"/>
      <c r="AN35" s="832"/>
      <c r="AO35" s="832"/>
      <c r="AP35" s="832"/>
      <c r="AQ35" s="832"/>
      <c r="AR35" s="832"/>
      <c r="AS35" s="832"/>
      <c r="AT35" s="832"/>
      <c r="AU35" s="832"/>
      <c r="AV35" s="832"/>
      <c r="AW35" s="832"/>
      <c r="AX35" s="832"/>
      <c r="AY35" s="832"/>
      <c r="AZ35" s="833"/>
      <c r="BA35" s="833"/>
      <c r="BB35" s="833"/>
      <c r="BC35" s="833"/>
      <c r="BD35" s="833"/>
      <c r="BE35" s="834"/>
      <c r="BF35" s="834"/>
      <c r="BG35" s="834"/>
      <c r="BH35" s="834"/>
      <c r="BI35" s="835"/>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7"/>
      <c r="R50" s="838"/>
      <c r="S50" s="838"/>
      <c r="T50" s="838"/>
      <c r="U50" s="838"/>
      <c r="V50" s="838"/>
      <c r="W50" s="838"/>
      <c r="X50" s="838"/>
      <c r="Y50" s="838"/>
      <c r="Z50" s="838"/>
      <c r="AA50" s="838"/>
      <c r="AB50" s="838"/>
      <c r="AC50" s="838"/>
      <c r="AD50" s="838"/>
      <c r="AE50" s="839"/>
      <c r="AF50" s="787"/>
      <c r="AG50" s="788"/>
      <c r="AH50" s="788"/>
      <c r="AI50" s="788"/>
      <c r="AJ50" s="789"/>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7"/>
      <c r="R51" s="838"/>
      <c r="S51" s="838"/>
      <c r="T51" s="838"/>
      <c r="U51" s="838"/>
      <c r="V51" s="838"/>
      <c r="W51" s="838"/>
      <c r="X51" s="838"/>
      <c r="Y51" s="838"/>
      <c r="Z51" s="838"/>
      <c r="AA51" s="838"/>
      <c r="AB51" s="838"/>
      <c r="AC51" s="838"/>
      <c r="AD51" s="838"/>
      <c r="AE51" s="839"/>
      <c r="AF51" s="787"/>
      <c r="AG51" s="788"/>
      <c r="AH51" s="788"/>
      <c r="AI51" s="788"/>
      <c r="AJ51" s="789"/>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7"/>
      <c r="R52" s="838"/>
      <c r="S52" s="838"/>
      <c r="T52" s="838"/>
      <c r="U52" s="838"/>
      <c r="V52" s="838"/>
      <c r="W52" s="838"/>
      <c r="X52" s="838"/>
      <c r="Y52" s="838"/>
      <c r="Z52" s="838"/>
      <c r="AA52" s="838"/>
      <c r="AB52" s="838"/>
      <c r="AC52" s="838"/>
      <c r="AD52" s="838"/>
      <c r="AE52" s="839"/>
      <c r="AF52" s="787"/>
      <c r="AG52" s="788"/>
      <c r="AH52" s="788"/>
      <c r="AI52" s="788"/>
      <c r="AJ52" s="789"/>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7"/>
      <c r="R53" s="838"/>
      <c r="S53" s="838"/>
      <c r="T53" s="838"/>
      <c r="U53" s="838"/>
      <c r="V53" s="838"/>
      <c r="W53" s="838"/>
      <c r="X53" s="838"/>
      <c r="Y53" s="838"/>
      <c r="Z53" s="838"/>
      <c r="AA53" s="838"/>
      <c r="AB53" s="838"/>
      <c r="AC53" s="838"/>
      <c r="AD53" s="838"/>
      <c r="AE53" s="839"/>
      <c r="AF53" s="787"/>
      <c r="AG53" s="788"/>
      <c r="AH53" s="788"/>
      <c r="AI53" s="788"/>
      <c r="AJ53" s="789"/>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7"/>
      <c r="R54" s="838"/>
      <c r="S54" s="838"/>
      <c r="T54" s="838"/>
      <c r="U54" s="838"/>
      <c r="V54" s="838"/>
      <c r="W54" s="838"/>
      <c r="X54" s="838"/>
      <c r="Y54" s="838"/>
      <c r="Z54" s="838"/>
      <c r="AA54" s="838"/>
      <c r="AB54" s="838"/>
      <c r="AC54" s="838"/>
      <c r="AD54" s="838"/>
      <c r="AE54" s="839"/>
      <c r="AF54" s="787"/>
      <c r="AG54" s="788"/>
      <c r="AH54" s="788"/>
      <c r="AI54" s="788"/>
      <c r="AJ54" s="789"/>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7"/>
      <c r="R55" s="838"/>
      <c r="S55" s="838"/>
      <c r="T55" s="838"/>
      <c r="U55" s="838"/>
      <c r="V55" s="838"/>
      <c r="W55" s="838"/>
      <c r="X55" s="838"/>
      <c r="Y55" s="838"/>
      <c r="Z55" s="838"/>
      <c r="AA55" s="838"/>
      <c r="AB55" s="838"/>
      <c r="AC55" s="838"/>
      <c r="AD55" s="838"/>
      <c r="AE55" s="839"/>
      <c r="AF55" s="787"/>
      <c r="AG55" s="788"/>
      <c r="AH55" s="788"/>
      <c r="AI55" s="788"/>
      <c r="AJ55" s="789"/>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7"/>
      <c r="R56" s="838"/>
      <c r="S56" s="838"/>
      <c r="T56" s="838"/>
      <c r="U56" s="838"/>
      <c r="V56" s="838"/>
      <c r="W56" s="838"/>
      <c r="X56" s="838"/>
      <c r="Y56" s="838"/>
      <c r="Z56" s="838"/>
      <c r="AA56" s="838"/>
      <c r="AB56" s="838"/>
      <c r="AC56" s="838"/>
      <c r="AD56" s="838"/>
      <c r="AE56" s="839"/>
      <c r="AF56" s="787"/>
      <c r="AG56" s="788"/>
      <c r="AH56" s="788"/>
      <c r="AI56" s="788"/>
      <c r="AJ56" s="789"/>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7"/>
      <c r="R57" s="838"/>
      <c r="S57" s="838"/>
      <c r="T57" s="838"/>
      <c r="U57" s="838"/>
      <c r="V57" s="838"/>
      <c r="W57" s="838"/>
      <c r="X57" s="838"/>
      <c r="Y57" s="838"/>
      <c r="Z57" s="838"/>
      <c r="AA57" s="838"/>
      <c r="AB57" s="838"/>
      <c r="AC57" s="838"/>
      <c r="AD57" s="838"/>
      <c r="AE57" s="839"/>
      <c r="AF57" s="787"/>
      <c r="AG57" s="788"/>
      <c r="AH57" s="788"/>
      <c r="AI57" s="788"/>
      <c r="AJ57" s="789"/>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7"/>
      <c r="R58" s="838"/>
      <c r="S58" s="838"/>
      <c r="T58" s="838"/>
      <c r="U58" s="838"/>
      <c r="V58" s="838"/>
      <c r="W58" s="838"/>
      <c r="X58" s="838"/>
      <c r="Y58" s="838"/>
      <c r="Z58" s="838"/>
      <c r="AA58" s="838"/>
      <c r="AB58" s="838"/>
      <c r="AC58" s="838"/>
      <c r="AD58" s="838"/>
      <c r="AE58" s="839"/>
      <c r="AF58" s="787"/>
      <c r="AG58" s="788"/>
      <c r="AH58" s="788"/>
      <c r="AI58" s="788"/>
      <c r="AJ58" s="789"/>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7"/>
      <c r="R59" s="838"/>
      <c r="S59" s="838"/>
      <c r="T59" s="838"/>
      <c r="U59" s="838"/>
      <c r="V59" s="838"/>
      <c r="W59" s="838"/>
      <c r="X59" s="838"/>
      <c r="Y59" s="838"/>
      <c r="Z59" s="838"/>
      <c r="AA59" s="838"/>
      <c r="AB59" s="838"/>
      <c r="AC59" s="838"/>
      <c r="AD59" s="838"/>
      <c r="AE59" s="839"/>
      <c r="AF59" s="787"/>
      <c r="AG59" s="788"/>
      <c r="AH59" s="788"/>
      <c r="AI59" s="788"/>
      <c r="AJ59" s="789"/>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7"/>
      <c r="R60" s="838"/>
      <c r="S60" s="838"/>
      <c r="T60" s="838"/>
      <c r="U60" s="838"/>
      <c r="V60" s="838"/>
      <c r="W60" s="838"/>
      <c r="X60" s="838"/>
      <c r="Y60" s="838"/>
      <c r="Z60" s="838"/>
      <c r="AA60" s="838"/>
      <c r="AB60" s="838"/>
      <c r="AC60" s="838"/>
      <c r="AD60" s="838"/>
      <c r="AE60" s="839"/>
      <c r="AF60" s="787"/>
      <c r="AG60" s="788"/>
      <c r="AH60" s="788"/>
      <c r="AI60" s="788"/>
      <c r="AJ60" s="789"/>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7"/>
      <c r="R61" s="838"/>
      <c r="S61" s="838"/>
      <c r="T61" s="838"/>
      <c r="U61" s="838"/>
      <c r="V61" s="838"/>
      <c r="W61" s="838"/>
      <c r="X61" s="838"/>
      <c r="Y61" s="838"/>
      <c r="Z61" s="838"/>
      <c r="AA61" s="838"/>
      <c r="AB61" s="838"/>
      <c r="AC61" s="838"/>
      <c r="AD61" s="838"/>
      <c r="AE61" s="839"/>
      <c r="AF61" s="787"/>
      <c r="AG61" s="788"/>
      <c r="AH61" s="788"/>
      <c r="AI61" s="788"/>
      <c r="AJ61" s="789"/>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7"/>
      <c r="R62" s="838"/>
      <c r="S62" s="838"/>
      <c r="T62" s="838"/>
      <c r="U62" s="838"/>
      <c r="V62" s="838"/>
      <c r="W62" s="838"/>
      <c r="X62" s="838"/>
      <c r="Y62" s="838"/>
      <c r="Z62" s="838"/>
      <c r="AA62" s="838"/>
      <c r="AB62" s="838"/>
      <c r="AC62" s="838"/>
      <c r="AD62" s="838"/>
      <c r="AE62" s="839"/>
      <c r="AF62" s="787"/>
      <c r="AG62" s="788"/>
      <c r="AH62" s="788"/>
      <c r="AI62" s="788"/>
      <c r="AJ62" s="789"/>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399</v>
      </c>
      <c r="BK62" s="808"/>
      <c r="BL62" s="808"/>
      <c r="BM62" s="808"/>
      <c r="BN62" s="809"/>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379</v>
      </c>
      <c r="B63" s="791" t="s">
        <v>400</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501</v>
      </c>
      <c r="AG63" s="846"/>
      <c r="AH63" s="846"/>
      <c r="AI63" s="846"/>
      <c r="AJ63" s="847"/>
      <c r="AK63" s="848"/>
      <c r="AL63" s="843"/>
      <c r="AM63" s="843"/>
      <c r="AN63" s="843"/>
      <c r="AO63" s="843"/>
      <c r="AP63" s="846">
        <v>6657</v>
      </c>
      <c r="AQ63" s="846"/>
      <c r="AR63" s="846"/>
      <c r="AS63" s="846"/>
      <c r="AT63" s="846"/>
      <c r="AU63" s="846">
        <v>3698</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6" t="s">
        <v>386</v>
      </c>
      <c r="AG66" s="817"/>
      <c r="AH66" s="817"/>
      <c r="AI66" s="817"/>
      <c r="AJ66" s="857"/>
      <c r="AK66" s="733" t="s">
        <v>387</v>
      </c>
      <c r="AL66" s="728"/>
      <c r="AM66" s="728"/>
      <c r="AN66" s="728"/>
      <c r="AO66" s="729"/>
      <c r="AP66" s="733" t="s">
        <v>388</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20"/>
      <c r="AH67" s="820"/>
      <c r="AI67" s="820"/>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550</v>
      </c>
      <c r="C68" s="872"/>
      <c r="D68" s="872"/>
      <c r="E68" s="872"/>
      <c r="F68" s="872"/>
      <c r="G68" s="872"/>
      <c r="H68" s="872"/>
      <c r="I68" s="872"/>
      <c r="J68" s="872"/>
      <c r="K68" s="872"/>
      <c r="L68" s="872"/>
      <c r="M68" s="872"/>
      <c r="N68" s="872"/>
      <c r="O68" s="872"/>
      <c r="P68" s="873"/>
      <c r="Q68" s="874">
        <v>441</v>
      </c>
      <c r="R68" s="868"/>
      <c r="S68" s="868"/>
      <c r="T68" s="868"/>
      <c r="U68" s="868"/>
      <c r="V68" s="868">
        <v>392</v>
      </c>
      <c r="W68" s="868"/>
      <c r="X68" s="868"/>
      <c r="Y68" s="868"/>
      <c r="Z68" s="868"/>
      <c r="AA68" s="868">
        <v>49</v>
      </c>
      <c r="AB68" s="868"/>
      <c r="AC68" s="868"/>
      <c r="AD68" s="868"/>
      <c r="AE68" s="868"/>
      <c r="AF68" s="868">
        <v>49</v>
      </c>
      <c r="AG68" s="868"/>
      <c r="AH68" s="868"/>
      <c r="AI68" s="868"/>
      <c r="AJ68" s="868"/>
      <c r="AK68" s="868" t="s">
        <v>549</v>
      </c>
      <c r="AL68" s="868"/>
      <c r="AM68" s="868"/>
      <c r="AN68" s="868"/>
      <c r="AO68" s="868"/>
      <c r="AP68" s="868">
        <v>121</v>
      </c>
      <c r="AQ68" s="868"/>
      <c r="AR68" s="868"/>
      <c r="AS68" s="868"/>
      <c r="AT68" s="868"/>
      <c r="AU68" s="868">
        <v>69</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551</v>
      </c>
      <c r="C69" s="876"/>
      <c r="D69" s="876"/>
      <c r="E69" s="876"/>
      <c r="F69" s="876"/>
      <c r="G69" s="876"/>
      <c r="H69" s="876"/>
      <c r="I69" s="876"/>
      <c r="J69" s="876"/>
      <c r="K69" s="876"/>
      <c r="L69" s="876"/>
      <c r="M69" s="876"/>
      <c r="N69" s="876"/>
      <c r="O69" s="876"/>
      <c r="P69" s="877"/>
      <c r="Q69" s="878">
        <v>1273</v>
      </c>
      <c r="R69" s="832"/>
      <c r="S69" s="832"/>
      <c r="T69" s="832"/>
      <c r="U69" s="832"/>
      <c r="V69" s="832">
        <v>1211</v>
      </c>
      <c r="W69" s="832"/>
      <c r="X69" s="832"/>
      <c r="Y69" s="832"/>
      <c r="Z69" s="832"/>
      <c r="AA69" s="832">
        <v>62</v>
      </c>
      <c r="AB69" s="832"/>
      <c r="AC69" s="832"/>
      <c r="AD69" s="832"/>
      <c r="AE69" s="832"/>
      <c r="AF69" s="832">
        <v>62</v>
      </c>
      <c r="AG69" s="832"/>
      <c r="AH69" s="832"/>
      <c r="AI69" s="832"/>
      <c r="AJ69" s="832"/>
      <c r="AK69" s="832" t="s">
        <v>549</v>
      </c>
      <c r="AL69" s="832"/>
      <c r="AM69" s="832"/>
      <c r="AN69" s="832"/>
      <c r="AO69" s="832"/>
      <c r="AP69" s="832">
        <v>26</v>
      </c>
      <c r="AQ69" s="832"/>
      <c r="AR69" s="832"/>
      <c r="AS69" s="832"/>
      <c r="AT69" s="832"/>
      <c r="AU69" s="832">
        <v>19</v>
      </c>
      <c r="AV69" s="832"/>
      <c r="AW69" s="832"/>
      <c r="AX69" s="832"/>
      <c r="AY69" s="832"/>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552</v>
      </c>
      <c r="C70" s="876"/>
      <c r="D70" s="876"/>
      <c r="E70" s="876"/>
      <c r="F70" s="876"/>
      <c r="G70" s="876"/>
      <c r="H70" s="876"/>
      <c r="I70" s="876"/>
      <c r="J70" s="876"/>
      <c r="K70" s="876"/>
      <c r="L70" s="876"/>
      <c r="M70" s="876"/>
      <c r="N70" s="876"/>
      <c r="O70" s="876"/>
      <c r="P70" s="877"/>
      <c r="Q70" s="878">
        <v>14</v>
      </c>
      <c r="R70" s="832"/>
      <c r="S70" s="832"/>
      <c r="T70" s="832"/>
      <c r="U70" s="832"/>
      <c r="V70" s="832">
        <v>14</v>
      </c>
      <c r="W70" s="832"/>
      <c r="X70" s="832"/>
      <c r="Y70" s="832"/>
      <c r="Z70" s="832"/>
      <c r="AA70" s="832">
        <v>0</v>
      </c>
      <c r="AB70" s="832"/>
      <c r="AC70" s="832"/>
      <c r="AD70" s="832"/>
      <c r="AE70" s="832"/>
      <c r="AF70" s="832">
        <v>0</v>
      </c>
      <c r="AG70" s="832"/>
      <c r="AH70" s="832"/>
      <c r="AI70" s="832"/>
      <c r="AJ70" s="832"/>
      <c r="AK70" s="832" t="s">
        <v>549</v>
      </c>
      <c r="AL70" s="832"/>
      <c r="AM70" s="832"/>
      <c r="AN70" s="832"/>
      <c r="AO70" s="832"/>
      <c r="AP70" s="832" t="s">
        <v>549</v>
      </c>
      <c r="AQ70" s="832"/>
      <c r="AR70" s="832"/>
      <c r="AS70" s="832"/>
      <c r="AT70" s="832"/>
      <c r="AU70" s="832" t="s">
        <v>549</v>
      </c>
      <c r="AV70" s="832"/>
      <c r="AW70" s="832"/>
      <c r="AX70" s="832"/>
      <c r="AY70" s="832"/>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c r="C71" s="876"/>
      <c r="D71" s="876"/>
      <c r="E71" s="876"/>
      <c r="F71" s="876"/>
      <c r="G71" s="876"/>
      <c r="H71" s="876"/>
      <c r="I71" s="876"/>
      <c r="J71" s="876"/>
      <c r="K71" s="876"/>
      <c r="L71" s="876"/>
      <c r="M71" s="876"/>
      <c r="N71" s="876"/>
      <c r="O71" s="876"/>
      <c r="P71" s="877"/>
      <c r="Q71" s="878"/>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c r="C72" s="876"/>
      <c r="D72" s="876"/>
      <c r="E72" s="876"/>
      <c r="F72" s="876"/>
      <c r="G72" s="876"/>
      <c r="H72" s="876"/>
      <c r="I72" s="876"/>
      <c r="J72" s="876"/>
      <c r="K72" s="876"/>
      <c r="L72" s="876"/>
      <c r="M72" s="876"/>
      <c r="N72" s="876"/>
      <c r="O72" s="876"/>
      <c r="P72" s="877"/>
      <c r="Q72" s="878"/>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c r="C73" s="876"/>
      <c r="D73" s="876"/>
      <c r="E73" s="876"/>
      <c r="F73" s="876"/>
      <c r="G73" s="876"/>
      <c r="H73" s="876"/>
      <c r="I73" s="876"/>
      <c r="J73" s="876"/>
      <c r="K73" s="876"/>
      <c r="L73" s="876"/>
      <c r="M73" s="876"/>
      <c r="N73" s="876"/>
      <c r="O73" s="876"/>
      <c r="P73" s="877"/>
      <c r="Q73" s="878"/>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379</v>
      </c>
      <c r="B88" s="791" t="s">
        <v>404</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v>111</v>
      </c>
      <c r="AG88" s="846"/>
      <c r="AH88" s="846"/>
      <c r="AI88" s="846"/>
      <c r="AJ88" s="846"/>
      <c r="AK88" s="843"/>
      <c r="AL88" s="843"/>
      <c r="AM88" s="843"/>
      <c r="AN88" s="843"/>
      <c r="AO88" s="843"/>
      <c r="AP88" s="846">
        <v>147</v>
      </c>
      <c r="AQ88" s="846"/>
      <c r="AR88" s="846"/>
      <c r="AS88" s="846"/>
      <c r="AT88" s="846"/>
      <c r="AU88" s="846">
        <v>88</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91" t="s">
        <v>405</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v>48</v>
      </c>
      <c r="CS102" s="854"/>
      <c r="CT102" s="854"/>
      <c r="CU102" s="854"/>
      <c r="CV102" s="893"/>
      <c r="CW102" s="892" t="s">
        <v>549</v>
      </c>
      <c r="CX102" s="854"/>
      <c r="CY102" s="854"/>
      <c r="CZ102" s="854"/>
      <c r="DA102" s="893"/>
      <c r="DB102" s="892" t="s">
        <v>549</v>
      </c>
      <c r="DC102" s="854"/>
      <c r="DD102" s="854"/>
      <c r="DE102" s="854"/>
      <c r="DF102" s="893"/>
      <c r="DG102" s="892" t="s">
        <v>549</v>
      </c>
      <c r="DH102" s="854"/>
      <c r="DI102" s="854"/>
      <c r="DJ102" s="854"/>
      <c r="DK102" s="893"/>
      <c r="DL102" s="892" t="s">
        <v>549</v>
      </c>
      <c r="DM102" s="854"/>
      <c r="DN102" s="854"/>
      <c r="DO102" s="854"/>
      <c r="DP102" s="893"/>
      <c r="DQ102" s="892" t="s">
        <v>549</v>
      </c>
      <c r="DR102" s="854"/>
      <c r="DS102" s="854"/>
      <c r="DT102" s="854"/>
      <c r="DU102" s="893"/>
      <c r="DV102" s="791"/>
      <c r="DW102" s="792"/>
      <c r="DX102" s="792"/>
      <c r="DY102" s="792"/>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410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411</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412</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413</v>
      </c>
      <c r="AB109" s="895"/>
      <c r="AC109" s="895"/>
      <c r="AD109" s="895"/>
      <c r="AE109" s="896"/>
      <c r="AF109" s="894" t="s">
        <v>414</v>
      </c>
      <c r="AG109" s="895"/>
      <c r="AH109" s="895"/>
      <c r="AI109" s="895"/>
      <c r="AJ109" s="896"/>
      <c r="AK109" s="894" t="s">
        <v>295</v>
      </c>
      <c r="AL109" s="895"/>
      <c r="AM109" s="895"/>
      <c r="AN109" s="895"/>
      <c r="AO109" s="896"/>
      <c r="AP109" s="894" t="s">
        <v>415</v>
      </c>
      <c r="AQ109" s="895"/>
      <c r="AR109" s="895"/>
      <c r="AS109" s="895"/>
      <c r="AT109" s="897"/>
      <c r="AU109" s="914" t="s">
        <v>412</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413</v>
      </c>
      <c r="BR109" s="895"/>
      <c r="BS109" s="895"/>
      <c r="BT109" s="895"/>
      <c r="BU109" s="896"/>
      <c r="BV109" s="894" t="s">
        <v>414</v>
      </c>
      <c r="BW109" s="895"/>
      <c r="BX109" s="895"/>
      <c r="BY109" s="895"/>
      <c r="BZ109" s="896"/>
      <c r="CA109" s="894" t="s">
        <v>295</v>
      </c>
      <c r="CB109" s="895"/>
      <c r="CC109" s="895"/>
      <c r="CD109" s="895"/>
      <c r="CE109" s="896"/>
      <c r="CF109" s="915" t="s">
        <v>415</v>
      </c>
      <c r="CG109" s="915"/>
      <c r="CH109" s="915"/>
      <c r="CI109" s="915"/>
      <c r="CJ109" s="915"/>
      <c r="CK109" s="894" t="s">
        <v>416</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413</v>
      </c>
      <c r="DH109" s="895"/>
      <c r="DI109" s="895"/>
      <c r="DJ109" s="895"/>
      <c r="DK109" s="896"/>
      <c r="DL109" s="894" t="s">
        <v>414</v>
      </c>
      <c r="DM109" s="895"/>
      <c r="DN109" s="895"/>
      <c r="DO109" s="895"/>
      <c r="DP109" s="896"/>
      <c r="DQ109" s="894" t="s">
        <v>295</v>
      </c>
      <c r="DR109" s="895"/>
      <c r="DS109" s="895"/>
      <c r="DT109" s="895"/>
      <c r="DU109" s="896"/>
      <c r="DV109" s="894" t="s">
        <v>415</v>
      </c>
      <c r="DW109" s="895"/>
      <c r="DX109" s="895"/>
      <c r="DY109" s="895"/>
      <c r="DZ109" s="897"/>
    </row>
    <row r="110" spans="1:131" s="230" customFormat="1" ht="26.25" customHeight="1" x14ac:dyDescent="0.15">
      <c r="A110" s="898" t="s">
        <v>417</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1125368</v>
      </c>
      <c r="AB110" s="902"/>
      <c r="AC110" s="902"/>
      <c r="AD110" s="902"/>
      <c r="AE110" s="903"/>
      <c r="AF110" s="904">
        <v>1084320</v>
      </c>
      <c r="AG110" s="902"/>
      <c r="AH110" s="902"/>
      <c r="AI110" s="902"/>
      <c r="AJ110" s="903"/>
      <c r="AK110" s="904">
        <v>1081948</v>
      </c>
      <c r="AL110" s="902"/>
      <c r="AM110" s="902"/>
      <c r="AN110" s="902"/>
      <c r="AO110" s="903"/>
      <c r="AP110" s="905">
        <v>29.1</v>
      </c>
      <c r="AQ110" s="906"/>
      <c r="AR110" s="906"/>
      <c r="AS110" s="906"/>
      <c r="AT110" s="907"/>
      <c r="AU110" s="908" t="s">
        <v>69</v>
      </c>
      <c r="AV110" s="909"/>
      <c r="AW110" s="909"/>
      <c r="AX110" s="909"/>
      <c r="AY110" s="909"/>
      <c r="AZ110" s="931" t="s">
        <v>418</v>
      </c>
      <c r="BA110" s="899"/>
      <c r="BB110" s="899"/>
      <c r="BC110" s="899"/>
      <c r="BD110" s="899"/>
      <c r="BE110" s="899"/>
      <c r="BF110" s="899"/>
      <c r="BG110" s="899"/>
      <c r="BH110" s="899"/>
      <c r="BI110" s="899"/>
      <c r="BJ110" s="899"/>
      <c r="BK110" s="899"/>
      <c r="BL110" s="899"/>
      <c r="BM110" s="899"/>
      <c r="BN110" s="899"/>
      <c r="BO110" s="899"/>
      <c r="BP110" s="900"/>
      <c r="BQ110" s="932">
        <v>9338401</v>
      </c>
      <c r="BR110" s="933"/>
      <c r="BS110" s="933"/>
      <c r="BT110" s="933"/>
      <c r="BU110" s="933"/>
      <c r="BV110" s="933">
        <v>9259713</v>
      </c>
      <c r="BW110" s="933"/>
      <c r="BX110" s="933"/>
      <c r="BY110" s="933"/>
      <c r="BZ110" s="933"/>
      <c r="CA110" s="933">
        <v>9153066</v>
      </c>
      <c r="CB110" s="933"/>
      <c r="CC110" s="933"/>
      <c r="CD110" s="933"/>
      <c r="CE110" s="933"/>
      <c r="CF110" s="946">
        <v>246.5</v>
      </c>
      <c r="CG110" s="947"/>
      <c r="CH110" s="947"/>
      <c r="CI110" s="947"/>
      <c r="CJ110" s="947"/>
      <c r="CK110" s="948" t="s">
        <v>419</v>
      </c>
      <c r="CL110" s="949"/>
      <c r="CM110" s="931" t="s">
        <v>420</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421</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422</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423</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424</v>
      </c>
      <c r="B112" s="955"/>
      <c r="C112" s="925" t="s">
        <v>425</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426</v>
      </c>
      <c r="BA112" s="925"/>
      <c r="BB112" s="925"/>
      <c r="BC112" s="925"/>
      <c r="BD112" s="925"/>
      <c r="BE112" s="925"/>
      <c r="BF112" s="925"/>
      <c r="BG112" s="925"/>
      <c r="BH112" s="925"/>
      <c r="BI112" s="925"/>
      <c r="BJ112" s="925"/>
      <c r="BK112" s="925"/>
      <c r="BL112" s="925"/>
      <c r="BM112" s="925"/>
      <c r="BN112" s="925"/>
      <c r="BO112" s="925"/>
      <c r="BP112" s="926"/>
      <c r="BQ112" s="927">
        <v>3971494</v>
      </c>
      <c r="BR112" s="928"/>
      <c r="BS112" s="928"/>
      <c r="BT112" s="928"/>
      <c r="BU112" s="928"/>
      <c r="BV112" s="928">
        <v>3877597</v>
      </c>
      <c r="BW112" s="928"/>
      <c r="BX112" s="928"/>
      <c r="BY112" s="928"/>
      <c r="BZ112" s="928"/>
      <c r="CA112" s="928">
        <v>3700380</v>
      </c>
      <c r="CB112" s="928"/>
      <c r="CC112" s="928"/>
      <c r="CD112" s="928"/>
      <c r="CE112" s="928"/>
      <c r="CF112" s="922">
        <v>99.7</v>
      </c>
      <c r="CG112" s="923"/>
      <c r="CH112" s="923"/>
      <c r="CI112" s="923"/>
      <c r="CJ112" s="923"/>
      <c r="CK112" s="950"/>
      <c r="CL112" s="951"/>
      <c r="CM112" s="924" t="s">
        <v>427</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428</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253154</v>
      </c>
      <c r="AB113" s="940"/>
      <c r="AC113" s="940"/>
      <c r="AD113" s="940"/>
      <c r="AE113" s="941"/>
      <c r="AF113" s="942">
        <v>268479</v>
      </c>
      <c r="AG113" s="940"/>
      <c r="AH113" s="940"/>
      <c r="AI113" s="940"/>
      <c r="AJ113" s="941"/>
      <c r="AK113" s="942">
        <v>288427</v>
      </c>
      <c r="AL113" s="940"/>
      <c r="AM113" s="940"/>
      <c r="AN113" s="940"/>
      <c r="AO113" s="941"/>
      <c r="AP113" s="943">
        <v>7.8</v>
      </c>
      <c r="AQ113" s="944"/>
      <c r="AR113" s="944"/>
      <c r="AS113" s="944"/>
      <c r="AT113" s="945"/>
      <c r="AU113" s="910"/>
      <c r="AV113" s="911"/>
      <c r="AW113" s="911"/>
      <c r="AX113" s="911"/>
      <c r="AY113" s="911"/>
      <c r="AZ113" s="924" t="s">
        <v>429</v>
      </c>
      <c r="BA113" s="925"/>
      <c r="BB113" s="925"/>
      <c r="BC113" s="925"/>
      <c r="BD113" s="925"/>
      <c r="BE113" s="925"/>
      <c r="BF113" s="925"/>
      <c r="BG113" s="925"/>
      <c r="BH113" s="925"/>
      <c r="BI113" s="925"/>
      <c r="BJ113" s="925"/>
      <c r="BK113" s="925"/>
      <c r="BL113" s="925"/>
      <c r="BM113" s="925"/>
      <c r="BN113" s="925"/>
      <c r="BO113" s="925"/>
      <c r="BP113" s="926"/>
      <c r="BQ113" s="927">
        <v>91064</v>
      </c>
      <c r="BR113" s="928"/>
      <c r="BS113" s="928"/>
      <c r="BT113" s="928"/>
      <c r="BU113" s="928"/>
      <c r="BV113" s="928">
        <v>99674</v>
      </c>
      <c r="BW113" s="928"/>
      <c r="BX113" s="928"/>
      <c r="BY113" s="928"/>
      <c r="BZ113" s="928"/>
      <c r="CA113" s="928">
        <v>87924</v>
      </c>
      <c r="CB113" s="928"/>
      <c r="CC113" s="928"/>
      <c r="CD113" s="928"/>
      <c r="CE113" s="928"/>
      <c r="CF113" s="922">
        <v>2.4</v>
      </c>
      <c r="CG113" s="923"/>
      <c r="CH113" s="923"/>
      <c r="CI113" s="923"/>
      <c r="CJ113" s="923"/>
      <c r="CK113" s="950"/>
      <c r="CL113" s="951"/>
      <c r="CM113" s="924" t="s">
        <v>430</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431</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8171</v>
      </c>
      <c r="AB114" s="961"/>
      <c r="AC114" s="961"/>
      <c r="AD114" s="961"/>
      <c r="AE114" s="962"/>
      <c r="AF114" s="963">
        <v>8693</v>
      </c>
      <c r="AG114" s="961"/>
      <c r="AH114" s="961"/>
      <c r="AI114" s="961"/>
      <c r="AJ114" s="962"/>
      <c r="AK114" s="963">
        <v>11970</v>
      </c>
      <c r="AL114" s="961"/>
      <c r="AM114" s="961"/>
      <c r="AN114" s="961"/>
      <c r="AO114" s="962"/>
      <c r="AP114" s="964">
        <v>0.3</v>
      </c>
      <c r="AQ114" s="965"/>
      <c r="AR114" s="965"/>
      <c r="AS114" s="965"/>
      <c r="AT114" s="966"/>
      <c r="AU114" s="910"/>
      <c r="AV114" s="911"/>
      <c r="AW114" s="911"/>
      <c r="AX114" s="911"/>
      <c r="AY114" s="911"/>
      <c r="AZ114" s="924" t="s">
        <v>432</v>
      </c>
      <c r="BA114" s="925"/>
      <c r="BB114" s="925"/>
      <c r="BC114" s="925"/>
      <c r="BD114" s="925"/>
      <c r="BE114" s="925"/>
      <c r="BF114" s="925"/>
      <c r="BG114" s="925"/>
      <c r="BH114" s="925"/>
      <c r="BI114" s="925"/>
      <c r="BJ114" s="925"/>
      <c r="BK114" s="925"/>
      <c r="BL114" s="925"/>
      <c r="BM114" s="925"/>
      <c r="BN114" s="925"/>
      <c r="BO114" s="925"/>
      <c r="BP114" s="926"/>
      <c r="BQ114" s="927">
        <v>1409388</v>
      </c>
      <c r="BR114" s="928"/>
      <c r="BS114" s="928"/>
      <c r="BT114" s="928"/>
      <c r="BU114" s="928"/>
      <c r="BV114" s="928">
        <v>1400302</v>
      </c>
      <c r="BW114" s="928"/>
      <c r="BX114" s="928"/>
      <c r="BY114" s="928"/>
      <c r="BZ114" s="928"/>
      <c r="CA114" s="928">
        <v>1394952</v>
      </c>
      <c r="CB114" s="928"/>
      <c r="CC114" s="928"/>
      <c r="CD114" s="928"/>
      <c r="CE114" s="928"/>
      <c r="CF114" s="922">
        <v>37.6</v>
      </c>
      <c r="CG114" s="923"/>
      <c r="CH114" s="923"/>
      <c r="CI114" s="923"/>
      <c r="CJ114" s="923"/>
      <c r="CK114" s="950"/>
      <c r="CL114" s="951"/>
      <c r="CM114" s="924" t="s">
        <v>433</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434</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435</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436</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15">
      <c r="A116" s="958"/>
      <c r="B116" s="959"/>
      <c r="C116" s="967" t="s">
        <v>437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37</v>
      </c>
      <c r="AB116" s="961"/>
      <c r="AC116" s="961"/>
      <c r="AD116" s="961"/>
      <c r="AE116" s="962"/>
      <c r="AF116" s="963">
        <v>47</v>
      </c>
      <c r="AG116" s="961"/>
      <c r="AH116" s="961"/>
      <c r="AI116" s="961"/>
      <c r="AJ116" s="962"/>
      <c r="AK116" s="963">
        <v>43</v>
      </c>
      <c r="AL116" s="961"/>
      <c r="AM116" s="961"/>
      <c r="AN116" s="961"/>
      <c r="AO116" s="962"/>
      <c r="AP116" s="964">
        <v>0</v>
      </c>
      <c r="AQ116" s="965"/>
      <c r="AR116" s="965"/>
      <c r="AS116" s="965"/>
      <c r="AT116" s="966"/>
      <c r="AU116" s="910"/>
      <c r="AV116" s="911"/>
      <c r="AW116" s="911"/>
      <c r="AX116" s="911"/>
      <c r="AY116" s="911"/>
      <c r="AZ116" s="969" t="s">
        <v>438</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439</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440</v>
      </c>
      <c r="Z117" s="896"/>
      <c r="AA117" s="980">
        <v>1386730</v>
      </c>
      <c r="AB117" s="981"/>
      <c r="AC117" s="981"/>
      <c r="AD117" s="981"/>
      <c r="AE117" s="982"/>
      <c r="AF117" s="983">
        <v>1361539</v>
      </c>
      <c r="AG117" s="981"/>
      <c r="AH117" s="981"/>
      <c r="AI117" s="981"/>
      <c r="AJ117" s="982"/>
      <c r="AK117" s="983">
        <v>1382388</v>
      </c>
      <c r="AL117" s="981"/>
      <c r="AM117" s="981"/>
      <c r="AN117" s="981"/>
      <c r="AO117" s="982"/>
      <c r="AP117" s="984"/>
      <c r="AQ117" s="985"/>
      <c r="AR117" s="985"/>
      <c r="AS117" s="985"/>
      <c r="AT117" s="986"/>
      <c r="AU117" s="910"/>
      <c r="AV117" s="911"/>
      <c r="AW117" s="911"/>
      <c r="AX117" s="911"/>
      <c r="AY117" s="911"/>
      <c r="AZ117" s="976" t="s">
        <v>441</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442</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416</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413</v>
      </c>
      <c r="AB118" s="895"/>
      <c r="AC118" s="895"/>
      <c r="AD118" s="895"/>
      <c r="AE118" s="896"/>
      <c r="AF118" s="894" t="s">
        <v>414</v>
      </c>
      <c r="AG118" s="895"/>
      <c r="AH118" s="895"/>
      <c r="AI118" s="895"/>
      <c r="AJ118" s="896"/>
      <c r="AK118" s="894" t="s">
        <v>295</v>
      </c>
      <c r="AL118" s="895"/>
      <c r="AM118" s="895"/>
      <c r="AN118" s="895"/>
      <c r="AO118" s="896"/>
      <c r="AP118" s="972" t="s">
        <v>415</v>
      </c>
      <c r="AQ118" s="973"/>
      <c r="AR118" s="973"/>
      <c r="AS118" s="973"/>
      <c r="AT118" s="974"/>
      <c r="AU118" s="910"/>
      <c r="AV118" s="911"/>
      <c r="AW118" s="911"/>
      <c r="AX118" s="911"/>
      <c r="AY118" s="911"/>
      <c r="AZ118" s="975" t="s">
        <v>443</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444</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419</v>
      </c>
      <c r="B119" s="949"/>
      <c r="C119" s="931" t="s">
        <v>420</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178</v>
      </c>
      <c r="BA119" s="251"/>
      <c r="BB119" s="251"/>
      <c r="BC119" s="251"/>
      <c r="BD119" s="251"/>
      <c r="BE119" s="251"/>
      <c r="BF119" s="251"/>
      <c r="BG119" s="251"/>
      <c r="BH119" s="251"/>
      <c r="BI119" s="251"/>
      <c r="BJ119" s="251"/>
      <c r="BK119" s="251"/>
      <c r="BL119" s="251"/>
      <c r="BM119" s="251"/>
      <c r="BN119" s="251"/>
      <c r="BO119" s="979" t="s">
        <v>445</v>
      </c>
      <c r="BP119" s="1007"/>
      <c r="BQ119" s="1001">
        <v>14810347</v>
      </c>
      <c r="BR119" s="1002"/>
      <c r="BS119" s="1002"/>
      <c r="BT119" s="1002"/>
      <c r="BU119" s="1002"/>
      <c r="BV119" s="1002">
        <v>14637286</v>
      </c>
      <c r="BW119" s="1002"/>
      <c r="BX119" s="1002"/>
      <c r="BY119" s="1002"/>
      <c r="BZ119" s="1002"/>
      <c r="CA119" s="1002">
        <v>14336322</v>
      </c>
      <c r="CB119" s="1002"/>
      <c r="CC119" s="1002"/>
      <c r="CD119" s="1002"/>
      <c r="CE119" s="1002"/>
      <c r="CF119" s="1003"/>
      <c r="CG119" s="1004"/>
      <c r="CH119" s="1004"/>
      <c r="CI119" s="1004"/>
      <c r="CJ119" s="1005"/>
      <c r="CK119" s="952"/>
      <c r="CL119" s="953"/>
      <c r="CM119" s="975" t="s">
        <v>446</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423</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447</v>
      </c>
      <c r="AV120" s="994"/>
      <c r="AW120" s="994"/>
      <c r="AX120" s="994"/>
      <c r="AY120" s="995"/>
      <c r="AZ120" s="931" t="s">
        <v>448</v>
      </c>
      <c r="BA120" s="899"/>
      <c r="BB120" s="899"/>
      <c r="BC120" s="899"/>
      <c r="BD120" s="899"/>
      <c r="BE120" s="899"/>
      <c r="BF120" s="899"/>
      <c r="BG120" s="899"/>
      <c r="BH120" s="899"/>
      <c r="BI120" s="899"/>
      <c r="BJ120" s="899"/>
      <c r="BK120" s="899"/>
      <c r="BL120" s="899"/>
      <c r="BM120" s="899"/>
      <c r="BN120" s="899"/>
      <c r="BO120" s="899"/>
      <c r="BP120" s="900"/>
      <c r="BQ120" s="932">
        <v>1471071</v>
      </c>
      <c r="BR120" s="933"/>
      <c r="BS120" s="933"/>
      <c r="BT120" s="933"/>
      <c r="BU120" s="933"/>
      <c r="BV120" s="933">
        <v>2044706</v>
      </c>
      <c r="BW120" s="933"/>
      <c r="BX120" s="933"/>
      <c r="BY120" s="933"/>
      <c r="BZ120" s="933"/>
      <c r="CA120" s="933">
        <v>2387368</v>
      </c>
      <c r="CB120" s="933"/>
      <c r="CC120" s="933"/>
      <c r="CD120" s="933"/>
      <c r="CE120" s="933"/>
      <c r="CF120" s="946">
        <v>64.3</v>
      </c>
      <c r="CG120" s="947"/>
      <c r="CH120" s="947"/>
      <c r="CI120" s="947"/>
      <c r="CJ120" s="947"/>
      <c r="CK120" s="1008" t="s">
        <v>449</v>
      </c>
      <c r="CL120" s="1009"/>
      <c r="CM120" s="1009"/>
      <c r="CN120" s="1009"/>
      <c r="CO120" s="1010"/>
      <c r="CP120" s="1016" t="s">
        <v>396</v>
      </c>
      <c r="CQ120" s="1017"/>
      <c r="CR120" s="1017"/>
      <c r="CS120" s="1017"/>
      <c r="CT120" s="1017"/>
      <c r="CU120" s="1017"/>
      <c r="CV120" s="1017"/>
      <c r="CW120" s="1017"/>
      <c r="CX120" s="1017"/>
      <c r="CY120" s="1017"/>
      <c r="CZ120" s="1017"/>
      <c r="DA120" s="1017"/>
      <c r="DB120" s="1017"/>
      <c r="DC120" s="1017"/>
      <c r="DD120" s="1017"/>
      <c r="DE120" s="1017"/>
      <c r="DF120" s="1018"/>
      <c r="DG120" s="932">
        <v>3968061</v>
      </c>
      <c r="DH120" s="933"/>
      <c r="DI120" s="933"/>
      <c r="DJ120" s="933"/>
      <c r="DK120" s="933"/>
      <c r="DL120" s="933">
        <v>3874865</v>
      </c>
      <c r="DM120" s="933"/>
      <c r="DN120" s="933"/>
      <c r="DO120" s="933"/>
      <c r="DP120" s="933"/>
      <c r="DQ120" s="933">
        <v>3698255</v>
      </c>
      <c r="DR120" s="933"/>
      <c r="DS120" s="933"/>
      <c r="DT120" s="933"/>
      <c r="DU120" s="933"/>
      <c r="DV120" s="934">
        <v>99.6</v>
      </c>
      <c r="DW120" s="934"/>
      <c r="DX120" s="934"/>
      <c r="DY120" s="934"/>
      <c r="DZ120" s="935"/>
    </row>
    <row r="121" spans="1:130" s="230" customFormat="1" ht="26.25" customHeight="1" x14ac:dyDescent="0.15">
      <c r="A121" s="1059"/>
      <c r="B121" s="951"/>
      <c r="C121" s="976" t="s">
        <v>450</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451</v>
      </c>
      <c r="BA121" s="925"/>
      <c r="BB121" s="925"/>
      <c r="BC121" s="925"/>
      <c r="BD121" s="925"/>
      <c r="BE121" s="925"/>
      <c r="BF121" s="925"/>
      <c r="BG121" s="925"/>
      <c r="BH121" s="925"/>
      <c r="BI121" s="925"/>
      <c r="BJ121" s="925"/>
      <c r="BK121" s="925"/>
      <c r="BL121" s="925"/>
      <c r="BM121" s="925"/>
      <c r="BN121" s="925"/>
      <c r="BO121" s="925"/>
      <c r="BP121" s="926"/>
      <c r="BQ121" s="927">
        <v>1158612</v>
      </c>
      <c r="BR121" s="928"/>
      <c r="BS121" s="928"/>
      <c r="BT121" s="928"/>
      <c r="BU121" s="928"/>
      <c r="BV121" s="928">
        <v>1106641</v>
      </c>
      <c r="BW121" s="928"/>
      <c r="BX121" s="928"/>
      <c r="BY121" s="928"/>
      <c r="BZ121" s="928"/>
      <c r="CA121" s="928">
        <v>1085081</v>
      </c>
      <c r="CB121" s="928"/>
      <c r="CC121" s="928"/>
      <c r="CD121" s="928"/>
      <c r="CE121" s="928"/>
      <c r="CF121" s="922">
        <v>29.2</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3433</v>
      </c>
      <c r="DH121" s="928"/>
      <c r="DI121" s="928"/>
      <c r="DJ121" s="928"/>
      <c r="DK121" s="928"/>
      <c r="DL121" s="928">
        <v>2732</v>
      </c>
      <c r="DM121" s="928"/>
      <c r="DN121" s="928"/>
      <c r="DO121" s="928"/>
      <c r="DP121" s="928"/>
      <c r="DQ121" s="928">
        <v>2125</v>
      </c>
      <c r="DR121" s="928"/>
      <c r="DS121" s="928"/>
      <c r="DT121" s="928"/>
      <c r="DU121" s="928"/>
      <c r="DV121" s="929">
        <v>0.1</v>
      </c>
      <c r="DW121" s="929"/>
      <c r="DX121" s="929"/>
      <c r="DY121" s="929"/>
      <c r="DZ121" s="930"/>
    </row>
    <row r="122" spans="1:130" s="230" customFormat="1" ht="26.25" customHeight="1" x14ac:dyDescent="0.15">
      <c r="A122" s="1059"/>
      <c r="B122" s="951"/>
      <c r="C122" s="924" t="s">
        <v>433</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452</v>
      </c>
      <c r="BA122" s="967"/>
      <c r="BB122" s="967"/>
      <c r="BC122" s="967"/>
      <c r="BD122" s="967"/>
      <c r="BE122" s="967"/>
      <c r="BF122" s="967"/>
      <c r="BG122" s="967"/>
      <c r="BH122" s="967"/>
      <c r="BI122" s="967"/>
      <c r="BJ122" s="967"/>
      <c r="BK122" s="967"/>
      <c r="BL122" s="967"/>
      <c r="BM122" s="967"/>
      <c r="BN122" s="967"/>
      <c r="BO122" s="967"/>
      <c r="BP122" s="968"/>
      <c r="BQ122" s="1001">
        <v>7869989</v>
      </c>
      <c r="BR122" s="1002"/>
      <c r="BS122" s="1002"/>
      <c r="BT122" s="1002"/>
      <c r="BU122" s="1002"/>
      <c r="BV122" s="1002">
        <v>7835574</v>
      </c>
      <c r="BW122" s="1002"/>
      <c r="BX122" s="1002"/>
      <c r="BY122" s="1002"/>
      <c r="BZ122" s="1002"/>
      <c r="CA122" s="1002">
        <v>7767235</v>
      </c>
      <c r="CB122" s="1002"/>
      <c r="CC122" s="1002"/>
      <c r="CD122" s="1002"/>
      <c r="CE122" s="1002"/>
      <c r="CF122" s="1019">
        <v>209.2</v>
      </c>
      <c r="CG122" s="1020"/>
      <c r="CH122" s="1020"/>
      <c r="CI122" s="1020"/>
      <c r="CJ122" s="1020"/>
      <c r="CK122" s="1011"/>
      <c r="CL122" s="1012"/>
      <c r="CM122" s="1012"/>
      <c r="CN122" s="1012"/>
      <c r="CO122" s="1013"/>
      <c r="CP122" s="1021" t="s">
        <v>393</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15">
      <c r="A123" s="1059"/>
      <c r="B123" s="951"/>
      <c r="C123" s="924" t="s">
        <v>439</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178</v>
      </c>
      <c r="BA123" s="251"/>
      <c r="BB123" s="251"/>
      <c r="BC123" s="251"/>
      <c r="BD123" s="251"/>
      <c r="BE123" s="251"/>
      <c r="BF123" s="251"/>
      <c r="BG123" s="251"/>
      <c r="BH123" s="251"/>
      <c r="BI123" s="251"/>
      <c r="BJ123" s="251"/>
      <c r="BK123" s="251"/>
      <c r="BL123" s="251"/>
      <c r="BM123" s="251"/>
      <c r="BN123" s="251"/>
      <c r="BO123" s="979" t="s">
        <v>453</v>
      </c>
      <c r="BP123" s="1007"/>
      <c r="BQ123" s="1065">
        <v>10499672</v>
      </c>
      <c r="BR123" s="1066"/>
      <c r="BS123" s="1066"/>
      <c r="BT123" s="1066"/>
      <c r="BU123" s="1066"/>
      <c r="BV123" s="1066">
        <v>10986921</v>
      </c>
      <c r="BW123" s="1066"/>
      <c r="BX123" s="1066"/>
      <c r="BY123" s="1066"/>
      <c r="BZ123" s="1066"/>
      <c r="CA123" s="1066">
        <v>11239684</v>
      </c>
      <c r="CB123" s="1066"/>
      <c r="CC123" s="1066"/>
      <c r="CD123" s="1066"/>
      <c r="CE123" s="1066"/>
      <c r="CF123" s="1003"/>
      <c r="CG123" s="1004"/>
      <c r="CH123" s="1004"/>
      <c r="CI123" s="1004"/>
      <c r="CJ123" s="1005"/>
      <c r="CK123" s="1011"/>
      <c r="CL123" s="1012"/>
      <c r="CM123" s="1012"/>
      <c r="CN123" s="1012"/>
      <c r="CO123" s="1013"/>
      <c r="CP123" s="1021" t="s">
        <v>391</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442</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111.9</v>
      </c>
      <c r="BR124" s="1029"/>
      <c r="BS124" s="1029"/>
      <c r="BT124" s="1029"/>
      <c r="BU124" s="1029"/>
      <c r="BV124" s="1029">
        <v>100.3</v>
      </c>
      <c r="BW124" s="1029"/>
      <c r="BX124" s="1029"/>
      <c r="BY124" s="1029"/>
      <c r="BZ124" s="1029"/>
      <c r="CA124" s="1029">
        <v>83.4</v>
      </c>
      <c r="CB124" s="1029"/>
      <c r="CC124" s="1029"/>
      <c r="CD124" s="1029"/>
      <c r="CE124" s="1029"/>
      <c r="CF124" s="1030"/>
      <c r="CG124" s="1031"/>
      <c r="CH124" s="1031"/>
      <c r="CI124" s="1031"/>
      <c r="CJ124" s="1032"/>
      <c r="CK124" s="1014"/>
      <c r="CL124" s="1014"/>
      <c r="CM124" s="1014"/>
      <c r="CN124" s="1014"/>
      <c r="CO124" s="1015"/>
      <c r="CP124" s="1021" t="s">
        <v>455</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444</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456</v>
      </c>
      <c r="CL125" s="1009"/>
      <c r="CM125" s="1009"/>
      <c r="CN125" s="1009"/>
      <c r="CO125" s="1010"/>
      <c r="CP125" s="931" t="s">
        <v>457</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446</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458</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15">
      <c r="A127" s="1060"/>
      <c r="B127" s="953"/>
      <c r="C127" s="975" t="s">
        <v>459</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460</v>
      </c>
      <c r="AY127" s="1034"/>
      <c r="AZ127" s="1034"/>
      <c r="BA127" s="1034"/>
      <c r="BB127" s="1034"/>
      <c r="BC127" s="1034"/>
      <c r="BD127" s="1034"/>
      <c r="BE127" s="1035"/>
      <c r="BF127" s="1036" t="s">
        <v>461</v>
      </c>
      <c r="BG127" s="1034"/>
      <c r="BH127" s="1034"/>
      <c r="BI127" s="1034"/>
      <c r="BJ127" s="1034"/>
      <c r="BK127" s="1034"/>
      <c r="BL127" s="1035"/>
      <c r="BM127" s="1036" t="s">
        <v>462</v>
      </c>
      <c r="BN127" s="1034"/>
      <c r="BO127" s="1034"/>
      <c r="BP127" s="1034"/>
      <c r="BQ127" s="1034"/>
      <c r="BR127" s="1034"/>
      <c r="BS127" s="1035"/>
      <c r="BT127" s="1036" t="s">
        <v>463</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464</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466</v>
      </c>
      <c r="X128" s="1045"/>
      <c r="Y128" s="1045"/>
      <c r="Z128" s="1046"/>
      <c r="AA128" s="1047">
        <v>158364</v>
      </c>
      <c r="AB128" s="1048"/>
      <c r="AC128" s="1048"/>
      <c r="AD128" s="1048"/>
      <c r="AE128" s="1049"/>
      <c r="AF128" s="1050">
        <v>159551</v>
      </c>
      <c r="AG128" s="1048"/>
      <c r="AH128" s="1048"/>
      <c r="AI128" s="1048"/>
      <c r="AJ128" s="1049"/>
      <c r="AK128" s="1050">
        <v>150669</v>
      </c>
      <c r="AL128" s="1048"/>
      <c r="AM128" s="1048"/>
      <c r="AN128" s="1048"/>
      <c r="AO128" s="1049"/>
      <c r="AP128" s="1051"/>
      <c r="AQ128" s="1052"/>
      <c r="AR128" s="1052"/>
      <c r="AS128" s="1052"/>
      <c r="AT128" s="1053"/>
      <c r="AU128" s="232"/>
      <c r="AV128" s="232"/>
      <c r="AW128" s="232"/>
      <c r="AX128" s="898" t="s">
        <v>467</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468</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469</v>
      </c>
      <c r="X129" s="1073"/>
      <c r="Y129" s="1073"/>
      <c r="Z129" s="1074"/>
      <c r="AA129" s="960">
        <v>4602499</v>
      </c>
      <c r="AB129" s="961"/>
      <c r="AC129" s="961"/>
      <c r="AD129" s="961"/>
      <c r="AE129" s="962"/>
      <c r="AF129" s="963">
        <v>4393686</v>
      </c>
      <c r="AG129" s="961"/>
      <c r="AH129" s="961"/>
      <c r="AI129" s="961"/>
      <c r="AJ129" s="962"/>
      <c r="AK129" s="963">
        <v>4466927</v>
      </c>
      <c r="AL129" s="961"/>
      <c r="AM129" s="961"/>
      <c r="AN129" s="961"/>
      <c r="AO129" s="962"/>
      <c r="AP129" s="1075"/>
      <c r="AQ129" s="1076"/>
      <c r="AR129" s="1076"/>
      <c r="AS129" s="1076"/>
      <c r="AT129" s="1077"/>
      <c r="AU129" s="233"/>
      <c r="AV129" s="233"/>
      <c r="AW129" s="233"/>
      <c r="AX129" s="1067" t="s">
        <v>470</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471</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472</v>
      </c>
      <c r="X130" s="1073"/>
      <c r="Y130" s="1073"/>
      <c r="Z130" s="1074"/>
      <c r="AA130" s="960">
        <v>751478</v>
      </c>
      <c r="AB130" s="961"/>
      <c r="AC130" s="961"/>
      <c r="AD130" s="961"/>
      <c r="AE130" s="962"/>
      <c r="AF130" s="963">
        <v>754963</v>
      </c>
      <c r="AG130" s="961"/>
      <c r="AH130" s="961"/>
      <c r="AI130" s="961"/>
      <c r="AJ130" s="962"/>
      <c r="AK130" s="963">
        <v>754212</v>
      </c>
      <c r="AL130" s="961"/>
      <c r="AM130" s="961"/>
      <c r="AN130" s="961"/>
      <c r="AO130" s="962"/>
      <c r="AP130" s="1075"/>
      <c r="AQ130" s="1076"/>
      <c r="AR130" s="1076"/>
      <c r="AS130" s="1076"/>
      <c r="AT130" s="1077"/>
      <c r="AU130" s="233"/>
      <c r="AV130" s="233"/>
      <c r="AW130" s="233"/>
      <c r="AX130" s="1067" t="s">
        <v>473</v>
      </c>
      <c r="AY130" s="925"/>
      <c r="AZ130" s="925"/>
      <c r="BA130" s="925"/>
      <c r="BB130" s="925"/>
      <c r="BC130" s="925"/>
      <c r="BD130" s="925"/>
      <c r="BE130" s="926"/>
      <c r="BF130" s="1103">
        <v>12.5</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474</v>
      </c>
      <c r="X131" s="1110"/>
      <c r="Y131" s="1110"/>
      <c r="Z131" s="1111"/>
      <c r="AA131" s="1006">
        <v>3851021</v>
      </c>
      <c r="AB131" s="988"/>
      <c r="AC131" s="988"/>
      <c r="AD131" s="988"/>
      <c r="AE131" s="989"/>
      <c r="AF131" s="987">
        <v>3638723</v>
      </c>
      <c r="AG131" s="988"/>
      <c r="AH131" s="988"/>
      <c r="AI131" s="988"/>
      <c r="AJ131" s="989"/>
      <c r="AK131" s="987">
        <v>3712715</v>
      </c>
      <c r="AL131" s="988"/>
      <c r="AM131" s="988"/>
      <c r="AN131" s="988"/>
      <c r="AO131" s="989"/>
      <c r="AP131" s="1112"/>
      <c r="AQ131" s="1113"/>
      <c r="AR131" s="1113"/>
      <c r="AS131" s="1113"/>
      <c r="AT131" s="1114"/>
      <c r="AU131" s="233"/>
      <c r="AV131" s="233"/>
      <c r="AW131" s="233"/>
      <c r="AX131" s="1085" t="s">
        <v>475</v>
      </c>
      <c r="AY131" s="726"/>
      <c r="AZ131" s="726"/>
      <c r="BA131" s="726"/>
      <c r="BB131" s="726"/>
      <c r="BC131" s="726"/>
      <c r="BD131" s="726"/>
      <c r="BE131" s="1038"/>
      <c r="BF131" s="1086">
        <v>83.4</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476</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477</v>
      </c>
      <c r="W132" s="1096"/>
      <c r="X132" s="1096"/>
      <c r="Y132" s="1096"/>
      <c r="Z132" s="1097"/>
      <c r="AA132" s="1098">
        <v>12.38341728</v>
      </c>
      <c r="AB132" s="1099"/>
      <c r="AC132" s="1099"/>
      <c r="AD132" s="1099"/>
      <c r="AE132" s="1100"/>
      <c r="AF132" s="1101">
        <v>12.28521654</v>
      </c>
      <c r="AG132" s="1099"/>
      <c r="AH132" s="1099"/>
      <c r="AI132" s="1099"/>
      <c r="AJ132" s="1100"/>
      <c r="AK132" s="1101">
        <v>12.861396579999999</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478</v>
      </c>
      <c r="W133" s="1079"/>
      <c r="X133" s="1079"/>
      <c r="Y133" s="1079"/>
      <c r="Z133" s="1080"/>
      <c r="AA133" s="1081">
        <v>14.3</v>
      </c>
      <c r="AB133" s="1082"/>
      <c r="AC133" s="1082"/>
      <c r="AD133" s="1082"/>
      <c r="AE133" s="1083"/>
      <c r="AF133" s="1081">
        <v>13.4</v>
      </c>
      <c r="AG133" s="1082"/>
      <c r="AH133" s="1082"/>
      <c r="AI133" s="1082"/>
      <c r="AJ133" s="1083"/>
      <c r="AK133" s="1081">
        <v>12.5</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jubRce2VRBzgIeWG9ILoye8ABvy9hfigv3ZH/jGtY+w31hPq1e0LN3WhSjqvgNLr3H4V2RgmQuaPEx7XrjqcQ==" saltValue="aM0MPgjHQGAldeFijsHB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Normal="85" zoomScaleSheetLayoutView="100" workbookViewId="0">
      <selection activeCell="BG36" sqref="BG36:BU3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Pft5pGKU7Lmj31pCKIVqPHGdJkg8dLzws75rZuWZF5OS+cwch3GNdujhl1iGF3Qg1ndJfe/ZVokeduA37sv6Q==" saltValue="adsvsOJfMhHFd1TfF8k/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 zoomScaleNormal="100" zoomScaleSheetLayoutView="55" workbookViewId="0">
      <selection activeCell="BG36" sqref="BG36:BU3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rHZqRGzLMlLuqaeAp0B1Bdk7kjz32DA7PNSGxvtEnqzjzQqDMKIUZLWwYj3lIviMiZdtMFaG2TYOBv5buNytw==" saltValue="Zy4VZ5tOZY9Lx1ureHJK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election activeCell="BG36" sqref="BG36:BU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487</v>
      </c>
      <c r="AL9" s="1119"/>
      <c r="AM9" s="1119"/>
      <c r="AN9" s="1120"/>
      <c r="AO9" s="281">
        <v>1139099</v>
      </c>
      <c r="AP9" s="281">
        <v>102677</v>
      </c>
      <c r="AQ9" s="282">
        <v>111034</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488</v>
      </c>
      <c r="AL10" s="1119"/>
      <c r="AM10" s="1119"/>
      <c r="AN10" s="1120"/>
      <c r="AO10" s="284">
        <v>229905</v>
      </c>
      <c r="AP10" s="284">
        <v>20723</v>
      </c>
      <c r="AQ10" s="285">
        <v>15617</v>
      </c>
      <c r="AR10" s="286">
        <v>32.700000000000003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489</v>
      </c>
      <c r="AL11" s="1119"/>
      <c r="AM11" s="1119"/>
      <c r="AN11" s="1120"/>
      <c r="AO11" s="284">
        <v>2659</v>
      </c>
      <c r="AP11" s="284">
        <v>240</v>
      </c>
      <c r="AQ11" s="285">
        <v>1538</v>
      </c>
      <c r="AR11" s="286">
        <v>-84.4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490</v>
      </c>
      <c r="AL12" s="1119"/>
      <c r="AM12" s="1119"/>
      <c r="AN12" s="1120"/>
      <c r="AO12" s="284" t="s">
        <v>491</v>
      </c>
      <c r="AP12" s="284" t="s">
        <v>491</v>
      </c>
      <c r="AQ12" s="285">
        <v>0</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492</v>
      </c>
      <c r="AL13" s="1119"/>
      <c r="AM13" s="1119"/>
      <c r="AN13" s="1120"/>
      <c r="AO13" s="284">
        <v>29490</v>
      </c>
      <c r="AP13" s="284">
        <v>2658</v>
      </c>
      <c r="AQ13" s="285">
        <v>4378</v>
      </c>
      <c r="AR13" s="286">
        <v>-39.299999999999997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493</v>
      </c>
      <c r="AL14" s="1119"/>
      <c r="AM14" s="1119"/>
      <c r="AN14" s="1120"/>
      <c r="AO14" s="284">
        <v>32498</v>
      </c>
      <c r="AP14" s="284">
        <v>2929</v>
      </c>
      <c r="AQ14" s="285">
        <v>2499</v>
      </c>
      <c r="AR14" s="286">
        <v>17.2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494</v>
      </c>
      <c r="AL15" s="1122"/>
      <c r="AM15" s="1122"/>
      <c r="AN15" s="1123"/>
      <c r="AO15" s="284">
        <v>-45084</v>
      </c>
      <c r="AP15" s="284">
        <v>-4064</v>
      </c>
      <c r="AQ15" s="285">
        <v>-6867</v>
      </c>
      <c r="AR15" s="286">
        <v>-40.799999999999997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178</v>
      </c>
      <c r="AL16" s="1122"/>
      <c r="AM16" s="1122"/>
      <c r="AN16" s="1123"/>
      <c r="AO16" s="284">
        <v>1388567</v>
      </c>
      <c r="AP16" s="284">
        <v>125164</v>
      </c>
      <c r="AQ16" s="285">
        <v>128199</v>
      </c>
      <c r="AR16" s="286">
        <v>-2.4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499</v>
      </c>
      <c r="AL21" s="1125"/>
      <c r="AM21" s="1125"/>
      <c r="AN21" s="1126"/>
      <c r="AO21" s="297">
        <v>11.9</v>
      </c>
      <c r="AP21" s="298">
        <v>10.85</v>
      </c>
      <c r="AQ21" s="299">
        <v>1.05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500</v>
      </c>
      <c r="AL22" s="1125"/>
      <c r="AM22" s="1125"/>
      <c r="AN22" s="1126"/>
      <c r="AO22" s="302">
        <v>96.6</v>
      </c>
      <c r="AP22" s="303">
        <v>96.2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501</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504</v>
      </c>
      <c r="AL32" s="1133"/>
      <c r="AM32" s="1133"/>
      <c r="AN32" s="1134"/>
      <c r="AO32" s="312">
        <v>1081948</v>
      </c>
      <c r="AP32" s="312">
        <v>97526</v>
      </c>
      <c r="AQ32" s="313">
        <v>62185</v>
      </c>
      <c r="AR32" s="314">
        <v>56.8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505</v>
      </c>
      <c r="AL33" s="1133"/>
      <c r="AM33" s="1133"/>
      <c r="AN33" s="1134"/>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506</v>
      </c>
      <c r="AL34" s="1133"/>
      <c r="AM34" s="1133"/>
      <c r="AN34" s="1134"/>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507</v>
      </c>
      <c r="AL35" s="1133"/>
      <c r="AM35" s="1133"/>
      <c r="AN35" s="1134"/>
      <c r="AO35" s="312">
        <v>288427</v>
      </c>
      <c r="AP35" s="312">
        <v>25998</v>
      </c>
      <c r="AQ35" s="313">
        <v>15497</v>
      </c>
      <c r="AR35" s="314">
        <v>67.8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508</v>
      </c>
      <c r="AL36" s="1133"/>
      <c r="AM36" s="1133"/>
      <c r="AN36" s="1134"/>
      <c r="AO36" s="312">
        <v>11970</v>
      </c>
      <c r="AP36" s="312">
        <v>1079</v>
      </c>
      <c r="AQ36" s="313">
        <v>3842</v>
      </c>
      <c r="AR36" s="314">
        <v>-71.900000000000006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509</v>
      </c>
      <c r="AL37" s="1133"/>
      <c r="AM37" s="1133"/>
      <c r="AN37" s="1134"/>
      <c r="AO37" s="312" t="s">
        <v>491</v>
      </c>
      <c r="AP37" s="312" t="s">
        <v>491</v>
      </c>
      <c r="AQ37" s="313">
        <v>306</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510</v>
      </c>
      <c r="AL38" s="1136"/>
      <c r="AM38" s="1136"/>
      <c r="AN38" s="1137"/>
      <c r="AO38" s="315">
        <v>43</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511</v>
      </c>
      <c r="AL39" s="1136"/>
      <c r="AM39" s="1136"/>
      <c r="AN39" s="1137"/>
      <c r="AO39" s="312">
        <v>-150669</v>
      </c>
      <c r="AP39" s="312">
        <v>-13581</v>
      </c>
      <c r="AQ39" s="313">
        <v>-2250</v>
      </c>
      <c r="AR39" s="314">
        <v>503.6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512</v>
      </c>
      <c r="AL40" s="1133"/>
      <c r="AM40" s="1133"/>
      <c r="AN40" s="1134"/>
      <c r="AO40" s="312">
        <v>-754212</v>
      </c>
      <c r="AP40" s="312">
        <v>-67984</v>
      </c>
      <c r="AQ40" s="313">
        <v>-52332</v>
      </c>
      <c r="AR40" s="314">
        <v>29.9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288</v>
      </c>
      <c r="AL41" s="1139"/>
      <c r="AM41" s="1139"/>
      <c r="AN41" s="1140"/>
      <c r="AO41" s="312">
        <v>477507</v>
      </c>
      <c r="AP41" s="312">
        <v>43042</v>
      </c>
      <c r="AQ41" s="313">
        <v>27253</v>
      </c>
      <c r="AR41" s="314">
        <v>57.9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482</v>
      </c>
      <c r="AN49" s="1129" t="s">
        <v>515</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705907</v>
      </c>
      <c r="AN51" s="334">
        <v>57326</v>
      </c>
      <c r="AO51" s="335">
        <v>-38.799999999999997</v>
      </c>
      <c r="AP51" s="336">
        <v>103390</v>
      </c>
      <c r="AQ51" s="337">
        <v>17.100000000000001</v>
      </c>
      <c r="AR51" s="338">
        <v>-55.9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369556</v>
      </c>
      <c r="AN52" s="342">
        <v>30011</v>
      </c>
      <c r="AO52" s="343">
        <v>-50.8</v>
      </c>
      <c r="AP52" s="344">
        <v>51269</v>
      </c>
      <c r="AQ52" s="345">
        <v>4.5999999999999996</v>
      </c>
      <c r="AR52" s="346">
        <v>-55.4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692558</v>
      </c>
      <c r="AN53" s="334">
        <v>57795</v>
      </c>
      <c r="AO53" s="335">
        <v>0.8</v>
      </c>
      <c r="AP53" s="336">
        <v>117234</v>
      </c>
      <c r="AQ53" s="337">
        <v>13.4</v>
      </c>
      <c r="AR53" s="338">
        <v>-12.6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394899</v>
      </c>
      <c r="AN54" s="342">
        <v>32955</v>
      </c>
      <c r="AO54" s="343">
        <v>9.8000000000000007</v>
      </c>
      <c r="AP54" s="344">
        <v>59796</v>
      </c>
      <c r="AQ54" s="345">
        <v>16.600000000000001</v>
      </c>
      <c r="AR54" s="346">
        <v>-6.8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1122912</v>
      </c>
      <c r="AN55" s="334">
        <v>96321</v>
      </c>
      <c r="AO55" s="335">
        <v>66.7</v>
      </c>
      <c r="AP55" s="336">
        <v>97758</v>
      </c>
      <c r="AQ55" s="337">
        <v>-16.600000000000001</v>
      </c>
      <c r="AR55" s="338">
        <v>83.3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357779</v>
      </c>
      <c r="AN56" s="342">
        <v>30690</v>
      </c>
      <c r="AO56" s="343">
        <v>-6.9</v>
      </c>
      <c r="AP56" s="344">
        <v>45946</v>
      </c>
      <c r="AQ56" s="345">
        <v>-23.2</v>
      </c>
      <c r="AR56" s="346">
        <v>16.3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1302072</v>
      </c>
      <c r="AN57" s="334">
        <v>114791</v>
      </c>
      <c r="AO57" s="335">
        <v>19.2</v>
      </c>
      <c r="AP57" s="336">
        <v>91338</v>
      </c>
      <c r="AQ57" s="337">
        <v>-6.6</v>
      </c>
      <c r="AR57" s="338">
        <v>25.8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395164</v>
      </c>
      <c r="AN58" s="342">
        <v>34838</v>
      </c>
      <c r="AO58" s="343">
        <v>13.5</v>
      </c>
      <c r="AP58" s="344">
        <v>43989</v>
      </c>
      <c r="AQ58" s="345">
        <v>-4.3</v>
      </c>
      <c r="AR58" s="346">
        <v>17.8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1265300</v>
      </c>
      <c r="AN59" s="334">
        <v>114053</v>
      </c>
      <c r="AO59" s="335">
        <v>-0.6</v>
      </c>
      <c r="AP59" s="336">
        <v>103975</v>
      </c>
      <c r="AQ59" s="337">
        <v>13.8</v>
      </c>
      <c r="AR59" s="338">
        <v>-14.4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472205</v>
      </c>
      <c r="AN60" s="342">
        <v>42564</v>
      </c>
      <c r="AO60" s="343">
        <v>22.2</v>
      </c>
      <c r="AP60" s="344">
        <v>52698</v>
      </c>
      <c r="AQ60" s="345">
        <v>19.8</v>
      </c>
      <c r="AR60" s="346">
        <v>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1017750</v>
      </c>
      <c r="AN61" s="349">
        <v>88057</v>
      </c>
      <c r="AO61" s="350">
        <v>9.5</v>
      </c>
      <c r="AP61" s="351">
        <v>102739</v>
      </c>
      <c r="AQ61" s="352">
        <v>4.2</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397921</v>
      </c>
      <c r="AN62" s="342">
        <v>34212</v>
      </c>
      <c r="AO62" s="343">
        <v>-2.4</v>
      </c>
      <c r="AP62" s="344">
        <v>50740</v>
      </c>
      <c r="AQ62" s="345">
        <v>2.7</v>
      </c>
      <c r="AR62" s="346">
        <v>-5.0999999999999996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I3gvDO93mmN/u7LDf1csigrxNt9q7ZCGWYBj1VXH/ORroG6NqvRNy1u2v4xriBn/Fy2+KtsKerjM6DMiMVIvw==" saltValue="L68Q/4LXryEgfZgehe+O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O88" zoomScaleNormal="100" zoomScaleSheetLayoutView="55" workbookViewId="0">
      <selection activeCell="BG36" sqref="BG36:BU3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nZk0mobNW8dN0wtlAS7Um9QTHjksPI67dfH3HZPjQa/VB0NcWNSB7DCNXsWR8A9HIkAk5Vfjb7bHpKm56TzUVQ==" saltValue="AABIiBF/6eym/Td2quzc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G36" sqref="BG36:BU3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fe3UqOm+07XxWrZ/y7pWMN02qxyMZnu2rFtQuJrTWDBc6y358wJjAwHuN30ABi4cxkztZB/UTsuUQdVktpZNhQ==" saltValue="Ho9pISwMObPVfKj3KI+I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11" zoomScaleSheetLayoutView="100" workbookViewId="0">
      <selection activeCell="BG36" sqref="BG36:BU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1" t="s">
        <v>3</v>
      </c>
      <c r="D47" s="1141"/>
      <c r="E47" s="1142"/>
      <c r="F47" s="11">
        <v>3.3</v>
      </c>
      <c r="G47" s="12">
        <v>3.18</v>
      </c>
      <c r="H47" s="12">
        <v>6.63</v>
      </c>
      <c r="I47" s="12">
        <v>13.77</v>
      </c>
      <c r="J47" s="13">
        <v>16.91</v>
      </c>
    </row>
    <row r="48" spans="2:10" ht="57.75" customHeight="1" x14ac:dyDescent="0.15">
      <c r="B48" s="14"/>
      <c r="C48" s="1143" t="s">
        <v>4</v>
      </c>
      <c r="D48" s="1143"/>
      <c r="E48" s="1144"/>
      <c r="F48" s="15">
        <v>1.03</v>
      </c>
      <c r="G48" s="16">
        <v>5.82</v>
      </c>
      <c r="H48" s="16">
        <v>13.28</v>
      </c>
      <c r="I48" s="16">
        <v>13.85</v>
      </c>
      <c r="J48" s="17">
        <v>15.76</v>
      </c>
    </row>
    <row r="49" spans="2:10" ht="57.75" customHeight="1" thickBot="1" x14ac:dyDescent="0.2">
      <c r="B49" s="18"/>
      <c r="C49" s="1145" t="s">
        <v>5</v>
      </c>
      <c r="D49" s="1145"/>
      <c r="E49" s="1146"/>
      <c r="F49" s="19">
        <v>0.77</v>
      </c>
      <c r="G49" s="20">
        <v>4.8499999999999996</v>
      </c>
      <c r="H49" s="20">
        <v>11.61</v>
      </c>
      <c r="I49" s="20">
        <v>6.77</v>
      </c>
      <c r="J49" s="21">
        <v>5.5</v>
      </c>
    </row>
    <row r="50" spans="2:10" x14ac:dyDescent="0.15"/>
  </sheetData>
  <sheetProtection algorithmName="SHA-512" hashValue="Lg6wPZFBvRAVou8HOVJ4sytVe1BTeOpCI7BjN8Yn8Z7kz6isAeBh8KKgRfZEhFZQOIxTAksHTtvY+A7SHzPyaw==" saltValue="ppr/C4XddzQBt3ql1WHk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BG36" sqref="BG36:BU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3" t="s">
        <v>534</v>
      </c>
      <c r="D34" s="1153"/>
      <c r="E34" s="1154"/>
      <c r="F34" s="32">
        <v>1.02</v>
      </c>
      <c r="G34" s="33">
        <v>5.82</v>
      </c>
      <c r="H34" s="33">
        <v>13.28</v>
      </c>
      <c r="I34" s="33">
        <v>13.84</v>
      </c>
      <c r="J34" s="34">
        <v>15.76</v>
      </c>
      <c r="K34" s="22"/>
      <c r="L34" s="22"/>
      <c r="M34" s="22"/>
      <c r="N34" s="22"/>
      <c r="O34" s="22"/>
      <c r="P34" s="22"/>
    </row>
    <row r="35" spans="1:16" ht="39" customHeight="1" x14ac:dyDescent="0.15">
      <c r="A35" s="22"/>
      <c r="B35" s="35"/>
      <c r="C35" s="1147" t="s">
        <v>535</v>
      </c>
      <c r="D35" s="1148"/>
      <c r="E35" s="1149"/>
      <c r="F35" s="36">
        <v>6.73</v>
      </c>
      <c r="G35" s="37">
        <v>5.29</v>
      </c>
      <c r="H35" s="37">
        <v>3.93</v>
      </c>
      <c r="I35" s="37">
        <v>4.8</v>
      </c>
      <c r="J35" s="38">
        <v>5.0999999999999996</v>
      </c>
      <c r="K35" s="22"/>
      <c r="L35" s="22"/>
      <c r="M35" s="22"/>
      <c r="N35" s="22"/>
      <c r="O35" s="22"/>
      <c r="P35" s="22"/>
    </row>
    <row r="36" spans="1:16" ht="39" customHeight="1" x14ac:dyDescent="0.15">
      <c r="A36" s="22"/>
      <c r="B36" s="35"/>
      <c r="C36" s="1147" t="s">
        <v>536</v>
      </c>
      <c r="D36" s="1148"/>
      <c r="E36" s="1149"/>
      <c r="F36" s="36">
        <v>2.12</v>
      </c>
      <c r="G36" s="37">
        <v>1.91</v>
      </c>
      <c r="H36" s="37">
        <v>1.5</v>
      </c>
      <c r="I36" s="37">
        <v>1.99</v>
      </c>
      <c r="J36" s="38">
        <v>2.27</v>
      </c>
      <c r="K36" s="22"/>
      <c r="L36" s="22"/>
      <c r="M36" s="22"/>
      <c r="N36" s="22"/>
      <c r="O36" s="22"/>
      <c r="P36" s="22"/>
    </row>
    <row r="37" spans="1:16" ht="39" customHeight="1" x14ac:dyDescent="0.15">
      <c r="A37" s="22"/>
      <c r="B37" s="35"/>
      <c r="C37" s="1147" t="s">
        <v>537</v>
      </c>
      <c r="D37" s="1148"/>
      <c r="E37" s="1149"/>
      <c r="F37" s="36">
        <v>0.53</v>
      </c>
      <c r="G37" s="37">
        <v>1.29</v>
      </c>
      <c r="H37" s="37">
        <v>1.62</v>
      </c>
      <c r="I37" s="37">
        <v>2.21</v>
      </c>
      <c r="J37" s="38">
        <v>1.98</v>
      </c>
      <c r="K37" s="22"/>
      <c r="L37" s="22"/>
      <c r="M37" s="22"/>
      <c r="N37" s="22"/>
      <c r="O37" s="22"/>
      <c r="P37" s="22"/>
    </row>
    <row r="38" spans="1:16" ht="39" customHeight="1" x14ac:dyDescent="0.15">
      <c r="A38" s="22"/>
      <c r="B38" s="35"/>
      <c r="C38" s="1147" t="s">
        <v>538</v>
      </c>
      <c r="D38" s="1148"/>
      <c r="E38" s="1149"/>
      <c r="F38" s="36">
        <v>0.68</v>
      </c>
      <c r="G38" s="37">
        <v>1.51</v>
      </c>
      <c r="H38" s="37">
        <v>2.02</v>
      </c>
      <c r="I38" s="37">
        <v>2.0699999999999998</v>
      </c>
      <c r="J38" s="38">
        <v>1.84</v>
      </c>
      <c r="K38" s="22"/>
      <c r="L38" s="22"/>
      <c r="M38" s="22"/>
      <c r="N38" s="22"/>
      <c r="O38" s="22"/>
      <c r="P38" s="22"/>
    </row>
    <row r="39" spans="1:16" ht="39" customHeight="1" x14ac:dyDescent="0.15">
      <c r="A39" s="22"/>
      <c r="B39" s="35"/>
      <c r="C39" s="1147" t="s">
        <v>539</v>
      </c>
      <c r="D39" s="1148"/>
      <c r="E39" s="1149"/>
      <c r="F39" s="36">
        <v>0.02</v>
      </c>
      <c r="G39" s="37">
        <v>0.01</v>
      </c>
      <c r="H39" s="37">
        <v>0</v>
      </c>
      <c r="I39" s="37">
        <v>0</v>
      </c>
      <c r="J39" s="38">
        <v>0.01</v>
      </c>
      <c r="K39" s="22"/>
      <c r="L39" s="22"/>
      <c r="M39" s="22"/>
      <c r="N39" s="22"/>
      <c r="O39" s="22"/>
      <c r="P39" s="22"/>
    </row>
    <row r="40" spans="1:16" ht="39" customHeight="1" x14ac:dyDescent="0.15">
      <c r="A40" s="22"/>
      <c r="B40" s="35"/>
      <c r="C40" s="1147" t="s">
        <v>540</v>
      </c>
      <c r="D40" s="1148"/>
      <c r="E40" s="1149"/>
      <c r="F40" s="36">
        <v>0</v>
      </c>
      <c r="G40" s="37">
        <v>0</v>
      </c>
      <c r="H40" s="37">
        <v>0</v>
      </c>
      <c r="I40" s="37">
        <v>0</v>
      </c>
      <c r="J40" s="38">
        <v>0</v>
      </c>
      <c r="K40" s="22"/>
      <c r="L40" s="22"/>
      <c r="M40" s="22"/>
      <c r="N40" s="22"/>
      <c r="O40" s="22"/>
      <c r="P40" s="22"/>
    </row>
    <row r="41" spans="1:16" ht="39" customHeight="1" x14ac:dyDescent="0.15">
      <c r="A41" s="22"/>
      <c r="B41" s="35"/>
      <c r="C41" s="1147" t="s">
        <v>541</v>
      </c>
      <c r="D41" s="1148"/>
      <c r="E41" s="1149"/>
      <c r="F41" s="36">
        <v>0</v>
      </c>
      <c r="G41" s="37">
        <v>0</v>
      </c>
      <c r="H41" s="37">
        <v>0</v>
      </c>
      <c r="I41" s="37">
        <v>0</v>
      </c>
      <c r="J41" s="38">
        <v>0</v>
      </c>
      <c r="K41" s="22"/>
      <c r="L41" s="22"/>
      <c r="M41" s="22"/>
      <c r="N41" s="22"/>
      <c r="O41" s="22"/>
      <c r="P41" s="22"/>
    </row>
    <row r="42" spans="1:16" ht="39" customHeight="1" x14ac:dyDescent="0.15">
      <c r="A42" s="22"/>
      <c r="B42" s="39"/>
      <c r="C42" s="1147" t="s">
        <v>542</v>
      </c>
      <c r="D42" s="1148"/>
      <c r="E42" s="1149"/>
      <c r="F42" s="36" t="s">
        <v>491</v>
      </c>
      <c r="G42" s="37" t="s">
        <v>491</v>
      </c>
      <c r="H42" s="37" t="s">
        <v>491</v>
      </c>
      <c r="I42" s="37" t="s">
        <v>491</v>
      </c>
      <c r="J42" s="38" t="s">
        <v>491</v>
      </c>
      <c r="K42" s="22"/>
      <c r="L42" s="22"/>
      <c r="M42" s="22"/>
      <c r="N42" s="22"/>
      <c r="O42" s="22"/>
      <c r="P42" s="22"/>
    </row>
    <row r="43" spans="1:16" ht="39" customHeight="1" thickBot="1" x14ac:dyDescent="0.2">
      <c r="A43" s="22"/>
      <c r="B43" s="40"/>
      <c r="C43" s="1150" t="s">
        <v>543</v>
      </c>
      <c r="D43" s="1151"/>
      <c r="E43" s="1152"/>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4eSDtHmZoJPnAJxqYRJ7pcw3wtcZlasPqblv9PEceiFiTRmKYWxkKqZqOyDikVcHGsV7AWeKX65mxS+oCM3A==" saltValue="FrFJ663G6xqCoz/fIop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37" zoomScaleSheetLayoutView="55" workbookViewId="0">
      <selection activeCell="BG36" sqref="BG36:BU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1065</v>
      </c>
      <c r="L45" s="60">
        <v>1127</v>
      </c>
      <c r="M45" s="60">
        <v>1125</v>
      </c>
      <c r="N45" s="60">
        <v>1084</v>
      </c>
      <c r="O45" s="61">
        <v>1082</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491</v>
      </c>
      <c r="L46" s="64" t="s">
        <v>491</v>
      </c>
      <c r="M46" s="64" t="s">
        <v>491</v>
      </c>
      <c r="N46" s="64" t="s">
        <v>491</v>
      </c>
      <c r="O46" s="65" t="s">
        <v>491</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491</v>
      </c>
      <c r="L47" s="64" t="s">
        <v>491</v>
      </c>
      <c r="M47" s="64" t="s">
        <v>491</v>
      </c>
      <c r="N47" s="64" t="s">
        <v>491</v>
      </c>
      <c r="O47" s="65" t="s">
        <v>491</v>
      </c>
      <c r="P47" s="48"/>
      <c r="Q47" s="48"/>
      <c r="R47" s="48"/>
      <c r="S47" s="48"/>
      <c r="T47" s="48"/>
      <c r="U47" s="48"/>
    </row>
    <row r="48" spans="1:21" ht="30.75" customHeight="1" x14ac:dyDescent="0.15">
      <c r="A48" s="48"/>
      <c r="B48" s="1157"/>
      <c r="C48" s="1158"/>
      <c r="D48" s="62"/>
      <c r="E48" s="1163" t="s">
        <v>13</v>
      </c>
      <c r="F48" s="1163"/>
      <c r="G48" s="1163"/>
      <c r="H48" s="1163"/>
      <c r="I48" s="1163"/>
      <c r="J48" s="1164"/>
      <c r="K48" s="63">
        <v>257</v>
      </c>
      <c r="L48" s="64">
        <v>278</v>
      </c>
      <c r="M48" s="64">
        <v>253</v>
      </c>
      <c r="N48" s="64">
        <v>268</v>
      </c>
      <c r="O48" s="65">
        <v>288</v>
      </c>
      <c r="P48" s="48"/>
      <c r="Q48" s="48"/>
      <c r="R48" s="48"/>
      <c r="S48" s="48"/>
      <c r="T48" s="48"/>
      <c r="U48" s="48"/>
    </row>
    <row r="49" spans="1:21" ht="30.75" customHeight="1" x14ac:dyDescent="0.15">
      <c r="A49" s="48"/>
      <c r="B49" s="1157"/>
      <c r="C49" s="1158"/>
      <c r="D49" s="62"/>
      <c r="E49" s="1163" t="s">
        <v>14</v>
      </c>
      <c r="F49" s="1163"/>
      <c r="G49" s="1163"/>
      <c r="H49" s="1163"/>
      <c r="I49" s="1163"/>
      <c r="J49" s="1164"/>
      <c r="K49" s="63">
        <v>8</v>
      </c>
      <c r="L49" s="64">
        <v>8</v>
      </c>
      <c r="M49" s="64">
        <v>8</v>
      </c>
      <c r="N49" s="64">
        <v>9</v>
      </c>
      <c r="O49" s="65">
        <v>12</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491</v>
      </c>
      <c r="L50" s="64" t="s">
        <v>491</v>
      </c>
      <c r="M50" s="64" t="s">
        <v>491</v>
      </c>
      <c r="N50" s="64" t="s">
        <v>491</v>
      </c>
      <c r="O50" s="65" t="s">
        <v>491</v>
      </c>
      <c r="P50" s="48"/>
      <c r="Q50" s="48"/>
      <c r="R50" s="48"/>
      <c r="S50" s="48"/>
      <c r="T50" s="48"/>
      <c r="U50" s="48"/>
    </row>
    <row r="51" spans="1:21" ht="30.75" customHeight="1" x14ac:dyDescent="0.15">
      <c r="A51" s="48"/>
      <c r="B51" s="1159"/>
      <c r="C51" s="1160"/>
      <c r="D51" s="66"/>
      <c r="E51" s="1163" t="s">
        <v>16</v>
      </c>
      <c r="F51" s="1163"/>
      <c r="G51" s="1163"/>
      <c r="H51" s="1163"/>
      <c r="I51" s="1163"/>
      <c r="J51" s="1164"/>
      <c r="K51" s="63">
        <v>0</v>
      </c>
      <c r="L51" s="64">
        <v>0</v>
      </c>
      <c r="M51" s="64">
        <v>0</v>
      </c>
      <c r="N51" s="64">
        <v>0</v>
      </c>
      <c r="O51" s="65">
        <v>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816</v>
      </c>
      <c r="L52" s="64">
        <v>854</v>
      </c>
      <c r="M52" s="64">
        <v>910</v>
      </c>
      <c r="N52" s="64">
        <v>915</v>
      </c>
      <c r="O52" s="65">
        <v>905</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514</v>
      </c>
      <c r="L53" s="69">
        <v>559</v>
      </c>
      <c r="M53" s="69">
        <v>476</v>
      </c>
      <c r="N53" s="69">
        <v>446</v>
      </c>
      <c r="O53" s="70">
        <v>477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oCVd7kr/o3EoCBXUelvKvPDHaFy72b29I27puUhAFdV0ktOnfbFoVcTNYJl3sg8uu0Lno1xanQAbkhwcJP88g==" saltValue="mJ4TPEYjRZuC+9zWUIBs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7" zoomScaleSheetLayoutView="100" workbookViewId="0">
      <selection activeCell="BG36" sqref="BG36:BU3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6" t="s">
        <v>30</v>
      </c>
      <c r="C41" s="1187"/>
      <c r="D41" s="105"/>
      <c r="E41" s="1192" t="s">
        <v>31</v>
      </c>
      <c r="F41" s="1192"/>
      <c r="G41" s="1192"/>
      <c r="H41" s="1193"/>
      <c r="I41" s="355">
        <v>9939</v>
      </c>
      <c r="J41" s="356">
        <v>9519</v>
      </c>
      <c r="K41" s="356">
        <v>9338</v>
      </c>
      <c r="L41" s="356">
        <v>9260</v>
      </c>
      <c r="M41" s="357">
        <v>9153</v>
      </c>
    </row>
    <row r="42" spans="2:13" ht="27.75" customHeight="1" x14ac:dyDescent="0.15">
      <c r="B42" s="1188"/>
      <c r="C42" s="1189"/>
      <c r="D42" s="106"/>
      <c r="E42" s="1194" t="s">
        <v>32</v>
      </c>
      <c r="F42" s="1194"/>
      <c r="G42" s="1194"/>
      <c r="H42" s="1195"/>
      <c r="I42" s="358" t="s">
        <v>491</v>
      </c>
      <c r="J42" s="359" t="s">
        <v>491</v>
      </c>
      <c r="K42" s="359" t="s">
        <v>491</v>
      </c>
      <c r="L42" s="359" t="s">
        <v>491</v>
      </c>
      <c r="M42" s="360" t="s">
        <v>491</v>
      </c>
    </row>
    <row r="43" spans="2:13" ht="27.75" customHeight="1" x14ac:dyDescent="0.15">
      <c r="B43" s="1188"/>
      <c r="C43" s="1189"/>
      <c r="D43" s="106"/>
      <c r="E43" s="1194" t="s">
        <v>33</v>
      </c>
      <c r="F43" s="1194"/>
      <c r="G43" s="1194"/>
      <c r="H43" s="1195"/>
      <c r="I43" s="358">
        <v>4091</v>
      </c>
      <c r="J43" s="359">
        <v>4107</v>
      </c>
      <c r="K43" s="359">
        <v>3971</v>
      </c>
      <c r="L43" s="359">
        <v>3878</v>
      </c>
      <c r="M43" s="360">
        <v>3700</v>
      </c>
    </row>
    <row r="44" spans="2:13" ht="27.75" customHeight="1" x14ac:dyDescent="0.15">
      <c r="B44" s="1188"/>
      <c r="C44" s="1189"/>
      <c r="D44" s="106"/>
      <c r="E44" s="1194" t="s">
        <v>34</v>
      </c>
      <c r="F44" s="1194"/>
      <c r="G44" s="1194"/>
      <c r="H44" s="1195"/>
      <c r="I44" s="358">
        <v>67</v>
      </c>
      <c r="J44" s="359">
        <v>68</v>
      </c>
      <c r="K44" s="359">
        <v>91</v>
      </c>
      <c r="L44" s="359">
        <v>100</v>
      </c>
      <c r="M44" s="360">
        <v>88</v>
      </c>
    </row>
    <row r="45" spans="2:13" ht="27.75" customHeight="1" x14ac:dyDescent="0.15">
      <c r="B45" s="1188"/>
      <c r="C45" s="1189"/>
      <c r="D45" s="106"/>
      <c r="E45" s="1194" t="s">
        <v>35</v>
      </c>
      <c r="F45" s="1194"/>
      <c r="G45" s="1194"/>
      <c r="H45" s="1195"/>
      <c r="I45" s="358">
        <v>1499</v>
      </c>
      <c r="J45" s="359">
        <v>1443</v>
      </c>
      <c r="K45" s="359">
        <v>1409</v>
      </c>
      <c r="L45" s="359">
        <v>1400</v>
      </c>
      <c r="M45" s="360">
        <v>1395</v>
      </c>
    </row>
    <row r="46" spans="2:13" ht="27.75" customHeight="1" x14ac:dyDescent="0.15">
      <c r="B46" s="1188"/>
      <c r="C46" s="1189"/>
      <c r="D46" s="107"/>
      <c r="E46" s="1194" t="s">
        <v>36</v>
      </c>
      <c r="F46" s="1194"/>
      <c r="G46" s="1194"/>
      <c r="H46" s="1195"/>
      <c r="I46" s="358" t="s">
        <v>491</v>
      </c>
      <c r="J46" s="359" t="s">
        <v>491</v>
      </c>
      <c r="K46" s="359" t="s">
        <v>491</v>
      </c>
      <c r="L46" s="359" t="s">
        <v>491</v>
      </c>
      <c r="M46" s="360" t="s">
        <v>491</v>
      </c>
    </row>
    <row r="47" spans="2:13" ht="27.75" customHeight="1" x14ac:dyDescent="0.15">
      <c r="B47" s="1188"/>
      <c r="C47" s="1189"/>
      <c r="D47" s="108"/>
      <c r="E47" s="1196" t="s">
        <v>37</v>
      </c>
      <c r="F47" s="1197"/>
      <c r="G47" s="1197"/>
      <c r="H47" s="1198"/>
      <c r="I47" s="358" t="s">
        <v>491</v>
      </c>
      <c r="J47" s="359" t="s">
        <v>491</v>
      </c>
      <c r="K47" s="359" t="s">
        <v>491</v>
      </c>
      <c r="L47" s="359" t="s">
        <v>491</v>
      </c>
      <c r="M47" s="360" t="s">
        <v>491</v>
      </c>
    </row>
    <row r="48" spans="2:13" ht="27.75" customHeight="1" x14ac:dyDescent="0.15">
      <c r="B48" s="1188"/>
      <c r="C48" s="1189"/>
      <c r="D48" s="106"/>
      <c r="E48" s="1194" t="s">
        <v>38</v>
      </c>
      <c r="F48" s="1194"/>
      <c r="G48" s="1194"/>
      <c r="H48" s="1195"/>
      <c r="I48" s="358" t="s">
        <v>491</v>
      </c>
      <c r="J48" s="359" t="s">
        <v>491</v>
      </c>
      <c r="K48" s="359" t="s">
        <v>491</v>
      </c>
      <c r="L48" s="359" t="s">
        <v>491</v>
      </c>
      <c r="M48" s="360" t="s">
        <v>491</v>
      </c>
    </row>
    <row r="49" spans="2:13" ht="27.75" customHeight="1" x14ac:dyDescent="0.15">
      <c r="B49" s="1190"/>
      <c r="C49" s="1191"/>
      <c r="D49" s="106"/>
      <c r="E49" s="1194" t="s">
        <v>39</v>
      </c>
      <c r="F49" s="1194"/>
      <c r="G49" s="1194"/>
      <c r="H49" s="1195"/>
      <c r="I49" s="358" t="s">
        <v>491</v>
      </c>
      <c r="J49" s="359" t="s">
        <v>491</v>
      </c>
      <c r="K49" s="359" t="s">
        <v>491</v>
      </c>
      <c r="L49" s="359" t="s">
        <v>491</v>
      </c>
      <c r="M49" s="360" t="s">
        <v>491</v>
      </c>
    </row>
    <row r="50" spans="2:13" ht="27.75" customHeight="1" x14ac:dyDescent="0.15">
      <c r="B50" s="1199" t="s">
        <v>40</v>
      </c>
      <c r="C50" s="1200"/>
      <c r="D50" s="109"/>
      <c r="E50" s="1194" t="s">
        <v>41</v>
      </c>
      <c r="F50" s="1194"/>
      <c r="G50" s="1194"/>
      <c r="H50" s="1195"/>
      <c r="I50" s="358">
        <v>955</v>
      </c>
      <c r="J50" s="359">
        <v>1040</v>
      </c>
      <c r="K50" s="359">
        <v>1471</v>
      </c>
      <c r="L50" s="359">
        <v>2045</v>
      </c>
      <c r="M50" s="360">
        <v>2387</v>
      </c>
    </row>
    <row r="51" spans="2:13" ht="27.75" customHeight="1" x14ac:dyDescent="0.15">
      <c r="B51" s="1188"/>
      <c r="C51" s="1189"/>
      <c r="D51" s="106"/>
      <c r="E51" s="1194" t="s">
        <v>42</v>
      </c>
      <c r="F51" s="1194"/>
      <c r="G51" s="1194"/>
      <c r="H51" s="1195"/>
      <c r="I51" s="358">
        <v>1325</v>
      </c>
      <c r="J51" s="359">
        <v>1250</v>
      </c>
      <c r="K51" s="359">
        <v>1159</v>
      </c>
      <c r="L51" s="359">
        <v>1107</v>
      </c>
      <c r="M51" s="360">
        <v>1085</v>
      </c>
    </row>
    <row r="52" spans="2:13" ht="27.75" customHeight="1" x14ac:dyDescent="0.15">
      <c r="B52" s="1190"/>
      <c r="C52" s="1191"/>
      <c r="D52" s="106"/>
      <c r="E52" s="1194" t="s">
        <v>43</v>
      </c>
      <c r="F52" s="1194"/>
      <c r="G52" s="1194"/>
      <c r="H52" s="1195"/>
      <c r="I52" s="358">
        <v>8090</v>
      </c>
      <c r="J52" s="359">
        <v>7931</v>
      </c>
      <c r="K52" s="359">
        <v>7870</v>
      </c>
      <c r="L52" s="359">
        <v>7836</v>
      </c>
      <c r="M52" s="360">
        <v>7767</v>
      </c>
    </row>
    <row r="53" spans="2:13" ht="27.75" customHeight="1" thickBot="1" x14ac:dyDescent="0.2">
      <c r="B53" s="1201" t="s">
        <v>19</v>
      </c>
      <c r="C53" s="1202"/>
      <c r="D53" s="110"/>
      <c r="E53" s="1203" t="s">
        <v>44</v>
      </c>
      <c r="F53" s="1203"/>
      <c r="G53" s="1203"/>
      <c r="H53" s="1204"/>
      <c r="I53" s="361">
        <v>5227</v>
      </c>
      <c r="J53" s="362">
        <v>4913</v>
      </c>
      <c r="K53" s="362">
        <v>4311</v>
      </c>
      <c r="L53" s="362">
        <v>3650</v>
      </c>
      <c r="M53" s="363">
        <v>3097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06vq19QlLYgckP25uQ6I08sIP/D+QKwQcCCQvzF5GEmZbd+eR99PfMTovcEwYarPEARSqe053LyKiqb764T2g==" saltValue="QjlGGC7HyFTjXqdAXaQ+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BG36" sqref="BG36:BU3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3" t="s">
        <v>46</v>
      </c>
      <c r="D55" s="1213"/>
      <c r="E55" s="1214"/>
      <c r="F55" s="122">
        <v>305</v>
      </c>
      <c r="G55" s="122">
        <v>605</v>
      </c>
      <c r="H55" s="123">
        <v>755</v>
      </c>
    </row>
    <row r="56" spans="2:8" ht="52.5" customHeight="1" x14ac:dyDescent="0.15">
      <c r="B56" s="124"/>
      <c r="C56" s="1215" t="s">
        <v>47</v>
      </c>
      <c r="D56" s="1215"/>
      <c r="E56" s="1216"/>
      <c r="F56" s="125">
        <v>66</v>
      </c>
      <c r="G56" s="125">
        <v>66</v>
      </c>
      <c r="H56" s="126">
        <v>83</v>
      </c>
    </row>
    <row r="57" spans="2:8" ht="53.25" customHeight="1" x14ac:dyDescent="0.15">
      <c r="B57" s="124"/>
      <c r="C57" s="1217" t="s">
        <v>48</v>
      </c>
      <c r="D57" s="1217"/>
      <c r="E57" s="1218"/>
      <c r="F57" s="127">
        <v>973</v>
      </c>
      <c r="G57" s="127">
        <v>1202</v>
      </c>
      <c r="H57" s="128">
        <v>1335</v>
      </c>
    </row>
    <row r="58" spans="2:8" ht="45.75" customHeight="1" x14ac:dyDescent="0.15">
      <c r="B58" s="129"/>
      <c r="C58" s="1205" t="s">
        <v>554</v>
      </c>
      <c r="D58" s="1206"/>
      <c r="E58" s="1207"/>
      <c r="F58" s="130">
        <v>435</v>
      </c>
      <c r="G58" s="130">
        <v>428</v>
      </c>
      <c r="H58" s="131">
        <v>405</v>
      </c>
    </row>
    <row r="59" spans="2:8" ht="45.75" customHeight="1" x14ac:dyDescent="0.15">
      <c r="B59" s="129"/>
      <c r="C59" s="1205" t="s">
        <v>555</v>
      </c>
      <c r="D59" s="1206"/>
      <c r="E59" s="1207"/>
      <c r="F59" s="130">
        <v>100</v>
      </c>
      <c r="G59" s="130">
        <v>220</v>
      </c>
      <c r="H59" s="131">
        <v>300</v>
      </c>
    </row>
    <row r="60" spans="2:8" ht="45.75" customHeight="1" x14ac:dyDescent="0.15">
      <c r="B60" s="129"/>
      <c r="C60" s="1205" t="s">
        <v>556</v>
      </c>
      <c r="D60" s="1206"/>
      <c r="E60" s="1207"/>
      <c r="F60" s="130">
        <v>123</v>
      </c>
      <c r="G60" s="130">
        <v>168</v>
      </c>
      <c r="H60" s="131">
        <v>220</v>
      </c>
    </row>
    <row r="61" spans="2:8" ht="45.75" customHeight="1" x14ac:dyDescent="0.15">
      <c r="B61" s="129"/>
      <c r="C61" s="1205" t="s">
        <v>557</v>
      </c>
      <c r="D61" s="1206"/>
      <c r="E61" s="1207"/>
      <c r="F61" s="130">
        <v>34</v>
      </c>
      <c r="G61" s="130">
        <v>36</v>
      </c>
      <c r="H61" s="131">
        <v>99</v>
      </c>
    </row>
    <row r="62" spans="2:8" ht="45.75" customHeight="1" thickBot="1" x14ac:dyDescent="0.2">
      <c r="B62" s="132"/>
      <c r="C62" s="1208" t="s">
        <v>558</v>
      </c>
      <c r="D62" s="1209"/>
      <c r="E62" s="1210"/>
      <c r="F62" s="133">
        <v>84</v>
      </c>
      <c r="G62" s="133">
        <v>118</v>
      </c>
      <c r="H62" s="134">
        <v>90</v>
      </c>
    </row>
    <row r="63" spans="2:8" ht="52.5" customHeight="1" thickBot="1" x14ac:dyDescent="0.2">
      <c r="B63" s="135"/>
      <c r="C63" s="1211" t="s">
        <v>49</v>
      </c>
      <c r="D63" s="1211"/>
      <c r="E63" s="1212"/>
      <c r="F63" s="136">
        <v>1345</v>
      </c>
      <c r="G63" s="136">
        <v>1873</v>
      </c>
      <c r="H63" s="137">
        <v>2174</v>
      </c>
    </row>
    <row r="64" spans="2:8" x14ac:dyDescent="0.15"/>
  </sheetData>
  <sheetProtection algorithmName="SHA-512" hashValue="G34M5NpzFHTQDypZWN0rIrdWA8ywFPTwSCS4SnfMhx8Run8X0piaRP5uqy31zskz1A+W3b2KTBmS79MriuR2uA==" saltValue="P+Gu92oHUKdBqtfwXxS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57326</v>
      </c>
      <c r="E3" s="156"/>
      <c r="F3" s="157">
        <v>103390</v>
      </c>
      <c r="G3" s="158"/>
      <c r="H3" s="159"/>
    </row>
    <row r="4" spans="1:8" x14ac:dyDescent="0.15">
      <c r="A4" s="160"/>
      <c r="B4" s="161"/>
      <c r="C4" s="162"/>
      <c r="D4" s="163">
        <v>30011</v>
      </c>
      <c r="E4" s="164"/>
      <c r="F4" s="165">
        <v>51269</v>
      </c>
      <c r="G4" s="166"/>
      <c r="H4" s="167"/>
    </row>
    <row r="5" spans="1:8" x14ac:dyDescent="0.15">
      <c r="A5" s="148" t="s">
        <v>523</v>
      </c>
      <c r="B5" s="153"/>
      <c r="C5" s="154"/>
      <c r="D5" s="155">
        <v>57795</v>
      </c>
      <c r="E5" s="156"/>
      <c r="F5" s="157">
        <v>117234</v>
      </c>
      <c r="G5" s="158"/>
      <c r="H5" s="159"/>
    </row>
    <row r="6" spans="1:8" x14ac:dyDescent="0.15">
      <c r="A6" s="160"/>
      <c r="B6" s="161"/>
      <c r="C6" s="162"/>
      <c r="D6" s="163">
        <v>32955</v>
      </c>
      <c r="E6" s="164"/>
      <c r="F6" s="165">
        <v>59796</v>
      </c>
      <c r="G6" s="166"/>
      <c r="H6" s="167"/>
    </row>
    <row r="7" spans="1:8" x14ac:dyDescent="0.15">
      <c r="A7" s="148" t="s">
        <v>524</v>
      </c>
      <c r="B7" s="153"/>
      <c r="C7" s="154"/>
      <c r="D7" s="155">
        <v>96321</v>
      </c>
      <c r="E7" s="156"/>
      <c r="F7" s="157">
        <v>97758</v>
      </c>
      <c r="G7" s="158"/>
      <c r="H7" s="159"/>
    </row>
    <row r="8" spans="1:8" x14ac:dyDescent="0.15">
      <c r="A8" s="160"/>
      <c r="B8" s="161"/>
      <c r="C8" s="162"/>
      <c r="D8" s="163">
        <v>30690</v>
      </c>
      <c r="E8" s="164"/>
      <c r="F8" s="165">
        <v>45946</v>
      </c>
      <c r="G8" s="166"/>
      <c r="H8" s="167"/>
    </row>
    <row r="9" spans="1:8" x14ac:dyDescent="0.15">
      <c r="A9" s="148" t="s">
        <v>525</v>
      </c>
      <c r="B9" s="153"/>
      <c r="C9" s="154"/>
      <c r="D9" s="155">
        <v>114791</v>
      </c>
      <c r="E9" s="156"/>
      <c r="F9" s="157">
        <v>91338</v>
      </c>
      <c r="G9" s="158"/>
      <c r="H9" s="159"/>
    </row>
    <row r="10" spans="1:8" x14ac:dyDescent="0.15">
      <c r="A10" s="160"/>
      <c r="B10" s="161"/>
      <c r="C10" s="162"/>
      <c r="D10" s="163">
        <v>34838</v>
      </c>
      <c r="E10" s="164"/>
      <c r="F10" s="165">
        <v>43989</v>
      </c>
      <c r="G10" s="166"/>
      <c r="H10" s="167"/>
    </row>
    <row r="11" spans="1:8" x14ac:dyDescent="0.15">
      <c r="A11" s="148" t="s">
        <v>526</v>
      </c>
      <c r="B11" s="153"/>
      <c r="C11" s="154"/>
      <c r="D11" s="155">
        <v>114053</v>
      </c>
      <c r="E11" s="156"/>
      <c r="F11" s="157">
        <v>103975</v>
      </c>
      <c r="G11" s="158"/>
      <c r="H11" s="159"/>
    </row>
    <row r="12" spans="1:8" x14ac:dyDescent="0.15">
      <c r="A12" s="160"/>
      <c r="B12" s="161"/>
      <c r="C12" s="168"/>
      <c r="D12" s="163">
        <v>42564</v>
      </c>
      <c r="E12" s="164"/>
      <c r="F12" s="165">
        <v>52698</v>
      </c>
      <c r="G12" s="166"/>
      <c r="H12" s="167"/>
    </row>
    <row r="13" spans="1:8" x14ac:dyDescent="0.15">
      <c r="A13" s="148"/>
      <c r="B13" s="153"/>
      <c r="C13" s="169"/>
      <c r="D13" s="170">
        <v>88057</v>
      </c>
      <c r="E13" s="171"/>
      <c r="F13" s="172">
        <v>102739</v>
      </c>
      <c r="G13" s="173"/>
      <c r="H13" s="159"/>
    </row>
    <row r="14" spans="1:8" x14ac:dyDescent="0.15">
      <c r="A14" s="160"/>
      <c r="B14" s="161"/>
      <c r="C14" s="162"/>
      <c r="D14" s="163">
        <v>34212</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1.03</v>
      </c>
      <c r="C19" s="174">
        <f>ROUND(VALUE(SUBSTITUTE(実質収支比率等に係る経年分析!G$48,"▲","-")),2)</f>
        <v>5.82</v>
      </c>
      <c r="D19" s="174">
        <f>ROUND(VALUE(SUBSTITUTE(実質収支比率等に係る経年分析!H$48,"▲","-")),2)</f>
        <v>13.28</v>
      </c>
      <c r="E19" s="174">
        <f>ROUND(VALUE(SUBSTITUTE(実質収支比率等に係る経年分析!I$48,"▲","-")),2)</f>
        <v>13.85</v>
      </c>
      <c r="F19" s="174">
        <f>ROUND(VALUE(SUBSTITUTE(実質収支比率等に係る経年分析!J$48,"▲","-")),2)</f>
        <v>15.76</v>
      </c>
    </row>
    <row r="20" spans="1:11" x14ac:dyDescent="0.15">
      <c r="A20" s="174" t="s">
        <v>53</v>
      </c>
      <c r="B20" s="174">
        <f>ROUND(VALUE(SUBSTITUTE(実質収支比率等に係る経年分析!F$47,"▲","-")),2)</f>
        <v>3.3</v>
      </c>
      <c r="C20" s="174">
        <f>ROUND(VALUE(SUBSTITUTE(実質収支比率等に係る経年分析!G$47,"▲","-")),2)</f>
        <v>3.18</v>
      </c>
      <c r="D20" s="174">
        <f>ROUND(VALUE(SUBSTITUTE(実質収支比率等に係る経年分析!H$47,"▲","-")),2)</f>
        <v>6.63</v>
      </c>
      <c r="E20" s="174">
        <f>ROUND(VALUE(SUBSTITUTE(実質収支比率等に係る経年分析!I$47,"▲","-")),2)</f>
        <v>13.77</v>
      </c>
      <c r="F20" s="174">
        <f>ROUND(VALUE(SUBSTITUTE(実質収支比率等に係る経年分析!J$47,"▲","-")),2)</f>
        <v>16.91</v>
      </c>
    </row>
    <row r="21" spans="1:11" x14ac:dyDescent="0.15">
      <c r="A21" s="174" t="s">
        <v>54</v>
      </c>
      <c r="B21" s="174">
        <f>IF(ISNUMBER(VALUE(SUBSTITUTE(実質収支比率等に係る経年分析!F$49,"▲","-"))),ROUND(VALUE(SUBSTITUTE(実質収支比率等に係る経年分析!F$49,"▲","-")),2),NA())</f>
        <v>0.77</v>
      </c>
      <c r="C21" s="174">
        <f>IF(ISNUMBER(VALUE(SUBSTITUTE(実質収支比率等に係る経年分析!G$49,"▲","-"))),ROUND(VALUE(SUBSTITUTE(実質収支比率等に係る経年分析!G$49,"▲","-")),2),NA())</f>
        <v>4.8499999999999996</v>
      </c>
      <c r="D21" s="174">
        <f>IF(ISNUMBER(VALUE(SUBSTITUTE(実質収支比率等に係る経年分析!H$49,"▲","-"))),ROUND(VALUE(SUBSTITUTE(実質収支比率等に係る経年分析!H$49,"▲","-")),2),NA())</f>
        <v>11.61</v>
      </c>
      <c r="E21" s="174">
        <f>IF(ISNUMBER(VALUE(SUBSTITUTE(実質収支比率等に係る経年分析!I$49,"▲","-"))),ROUND(VALUE(SUBSTITUTE(実質収支比率等に係る経年分析!I$49,"▲","-")),2),NA())</f>
        <v>6.77</v>
      </c>
      <c r="F21" s="174">
        <f>IF(ISNUMBER(VALUE(SUBSTITUTE(実質収支比率等に係る経年分析!J$49,"▲","-"))),ROUND(VALUE(SUBSTITUTE(実質収支比率等に係る経年分析!J$49,"▲","-")),2),NA())</f>
        <v>5.5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2.0699999999999998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臨海部土地造成事業特別会計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816</v>
      </c>
      <c r="E42" s="176"/>
      <c r="F42" s="176"/>
      <c r="G42" s="176">
        <f>'実質公債費比率（分子）の構造'!L$52</f>
        <v>854</v>
      </c>
      <c r="H42" s="176"/>
      <c r="I42" s="176"/>
      <c r="J42" s="176">
        <f>'実質公債費比率（分子）の構造'!M$52</f>
        <v>910</v>
      </c>
      <c r="K42" s="176"/>
      <c r="L42" s="176"/>
      <c r="M42" s="176">
        <f>'実質公債費比率（分子）の構造'!N$52</f>
        <v>915</v>
      </c>
      <c r="N42" s="176"/>
      <c r="O42" s="176"/>
      <c r="P42" s="176">
        <f>'実質公債費比率（分子）の構造'!O$52</f>
        <v>905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9</v>
      </c>
      <c r="L45" s="176"/>
      <c r="M45" s="176"/>
      <c r="N45" s="176">
        <f>'実質公債費比率（分子）の構造'!O$49</f>
        <v>12</v>
      </c>
      <c r="O45" s="176"/>
      <c r="P45" s="176"/>
    </row>
    <row r="46" spans="1:16" x14ac:dyDescent="0.15">
      <c r="A46" s="176" t="s">
        <v>64</v>
      </c>
      <c r="B46" s="176">
        <f>'実質公債費比率（分子）の構造'!K$48</f>
        <v>257</v>
      </c>
      <c r="C46" s="176"/>
      <c r="D46" s="176"/>
      <c r="E46" s="176">
        <f>'実質公債費比率（分子）の構造'!L$48</f>
        <v>278</v>
      </c>
      <c r="F46" s="176"/>
      <c r="G46" s="176"/>
      <c r="H46" s="176">
        <f>'実質公債費比率（分子）の構造'!M$48</f>
        <v>253</v>
      </c>
      <c r="I46" s="176"/>
      <c r="J46" s="176"/>
      <c r="K46" s="176">
        <f>'実質公債費比率（分子）の構造'!N$48</f>
        <v>268</v>
      </c>
      <c r="L46" s="176"/>
      <c r="M46" s="176"/>
      <c r="N46" s="176">
        <f>'実質公債費比率（分子）の構造'!O$48</f>
        <v>288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1065</v>
      </c>
      <c r="C49" s="176"/>
      <c r="D49" s="176"/>
      <c r="E49" s="176">
        <f>'実質公債費比率（分子）の構造'!L$45</f>
        <v>1127</v>
      </c>
      <c r="F49" s="176"/>
      <c r="G49" s="176"/>
      <c r="H49" s="176">
        <f>'実質公債費比率（分子）の構造'!M$45</f>
        <v>1125</v>
      </c>
      <c r="I49" s="176"/>
      <c r="J49" s="176"/>
      <c r="K49" s="176">
        <f>'実質公債費比率（分子）の構造'!N$45</f>
        <v>1084</v>
      </c>
      <c r="L49" s="176"/>
      <c r="M49" s="176"/>
      <c r="N49" s="176">
        <f>'実質公債費比率（分子）の構造'!O$45</f>
        <v>1082</v>
      </c>
      <c r="O49" s="176"/>
      <c r="P49" s="176"/>
    </row>
    <row r="50" spans="1:16" x14ac:dyDescent="0.15">
      <c r="A50" s="176" t="s">
        <v>67</v>
      </c>
      <c r="B50" s="176" t="e">
        <f>NA()</f>
        <v>#N/A</v>
      </c>
      <c r="C50" s="176">
        <f>IF(ISNUMBER('実質公債費比率（分子）の構造'!K$53),'実質公債費比率（分子）の構造'!K$53,NA())</f>
        <v>514</v>
      </c>
      <c r="D50" s="176" t="e">
        <f>NA()</f>
        <v>#N/A</v>
      </c>
      <c r="E50" s="176" t="e">
        <f>NA()</f>
        <v>#N/A</v>
      </c>
      <c r="F50" s="176">
        <f>IF(ISNUMBER('実質公債費比率（分子）の構造'!L$53),'実質公債費比率（分子）の構造'!L$53,NA())</f>
        <v>559</v>
      </c>
      <c r="G50" s="176" t="e">
        <f>NA()</f>
        <v>#N/A</v>
      </c>
      <c r="H50" s="176" t="e">
        <f>NA()</f>
        <v>#N/A</v>
      </c>
      <c r="I50" s="176">
        <f>IF(ISNUMBER('実質公債費比率（分子）の構造'!M$53),'実質公債費比率（分子）の構造'!M$53,NA())</f>
        <v>476</v>
      </c>
      <c r="J50" s="176" t="e">
        <f>NA()</f>
        <v>#N/A</v>
      </c>
      <c r="K50" s="176" t="e">
        <f>NA()</f>
        <v>#N/A</v>
      </c>
      <c r="L50" s="176">
        <f>IF(ISNUMBER('実質公債費比率（分子）の構造'!N$53),'実質公債費比率（分子）の構造'!N$53,NA())</f>
        <v>446</v>
      </c>
      <c r="M50" s="176" t="e">
        <f>NA()</f>
        <v>#N/A</v>
      </c>
      <c r="N50" s="176" t="e">
        <f>NA()</f>
        <v>#N/A</v>
      </c>
      <c r="O50" s="176">
        <f>IF(ISNUMBER('実質公債費比率（分子）の構造'!O$53),'実質公債費比率（分子）の構造'!O$53,NA())</f>
        <v>477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8090</v>
      </c>
      <c r="E56" s="175"/>
      <c r="F56" s="175"/>
      <c r="G56" s="175">
        <f>'将来負担比率（分子）の構造'!J$52</f>
        <v>7931</v>
      </c>
      <c r="H56" s="175"/>
      <c r="I56" s="175"/>
      <c r="J56" s="175">
        <f>'将来負担比率（分子）の構造'!K$52</f>
        <v>7870</v>
      </c>
      <c r="K56" s="175"/>
      <c r="L56" s="175"/>
      <c r="M56" s="175">
        <f>'将来負担比率（分子）の構造'!L$52</f>
        <v>7836</v>
      </c>
      <c r="N56" s="175"/>
      <c r="O56" s="175"/>
      <c r="P56" s="175">
        <f>'将来負担比率（分子）の構造'!M$52</f>
        <v>7767</v>
      </c>
    </row>
    <row r="57" spans="1:16" x14ac:dyDescent="0.15">
      <c r="A57" s="175" t="s">
        <v>42</v>
      </c>
      <c r="B57" s="175"/>
      <c r="C57" s="175"/>
      <c r="D57" s="175">
        <f>'将来負担比率（分子）の構造'!I$51</f>
        <v>1325</v>
      </c>
      <c r="E57" s="175"/>
      <c r="F57" s="175"/>
      <c r="G57" s="175">
        <f>'将来負担比率（分子）の構造'!J$51</f>
        <v>1250</v>
      </c>
      <c r="H57" s="175"/>
      <c r="I57" s="175"/>
      <c r="J57" s="175">
        <f>'将来負担比率（分子）の構造'!K$51</f>
        <v>1159</v>
      </c>
      <c r="K57" s="175"/>
      <c r="L57" s="175"/>
      <c r="M57" s="175">
        <f>'将来負担比率（分子）の構造'!L$51</f>
        <v>1107</v>
      </c>
      <c r="N57" s="175"/>
      <c r="O57" s="175"/>
      <c r="P57" s="175">
        <f>'将来負担比率（分子）の構造'!M$51</f>
        <v>1085</v>
      </c>
    </row>
    <row r="58" spans="1:16" x14ac:dyDescent="0.15">
      <c r="A58" s="175" t="s">
        <v>41</v>
      </c>
      <c r="B58" s="175"/>
      <c r="C58" s="175"/>
      <c r="D58" s="175">
        <f>'将来負担比率（分子）の構造'!I$50</f>
        <v>955</v>
      </c>
      <c r="E58" s="175"/>
      <c r="F58" s="175"/>
      <c r="G58" s="175">
        <f>'将来負担比率（分子）の構造'!J$50</f>
        <v>1040</v>
      </c>
      <c r="H58" s="175"/>
      <c r="I58" s="175"/>
      <c r="J58" s="175">
        <f>'将来負担比率（分子）の構造'!K$50</f>
        <v>1471</v>
      </c>
      <c r="K58" s="175"/>
      <c r="L58" s="175"/>
      <c r="M58" s="175">
        <f>'将来負担比率（分子）の構造'!L$50</f>
        <v>2045</v>
      </c>
      <c r="N58" s="175"/>
      <c r="O58" s="175"/>
      <c r="P58" s="175">
        <f>'将来負担比率（分子）の構造'!M$50</f>
        <v>2387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1499</v>
      </c>
      <c r="C62" s="175"/>
      <c r="D62" s="175"/>
      <c r="E62" s="175">
        <f>'将来負担比率（分子）の構造'!J$45</f>
        <v>1443</v>
      </c>
      <c r="F62" s="175"/>
      <c r="G62" s="175"/>
      <c r="H62" s="175">
        <f>'将来負担比率（分子）の構造'!K$45</f>
        <v>1409</v>
      </c>
      <c r="I62" s="175"/>
      <c r="J62" s="175"/>
      <c r="K62" s="175">
        <f>'将来負担比率（分子）の構造'!L$45</f>
        <v>1400</v>
      </c>
      <c r="L62" s="175"/>
      <c r="M62" s="175"/>
      <c r="N62" s="175">
        <f>'将来負担比率（分子）の構造'!M$45</f>
        <v>1395</v>
      </c>
      <c r="O62" s="175"/>
      <c r="P62" s="175"/>
    </row>
    <row r="63" spans="1:16" x14ac:dyDescent="0.15">
      <c r="A63" s="175" t="s">
        <v>34</v>
      </c>
      <c r="B63" s="175">
        <f>'将来負担比率（分子）の構造'!I$44</f>
        <v>67</v>
      </c>
      <c r="C63" s="175"/>
      <c r="D63" s="175"/>
      <c r="E63" s="175">
        <f>'将来負担比率（分子）の構造'!J$44</f>
        <v>68</v>
      </c>
      <c r="F63" s="175"/>
      <c r="G63" s="175"/>
      <c r="H63" s="175">
        <f>'将来負担比率（分子）の構造'!K$44</f>
        <v>91</v>
      </c>
      <c r="I63" s="175"/>
      <c r="J63" s="175"/>
      <c r="K63" s="175">
        <f>'将来負担比率（分子）の構造'!L$44</f>
        <v>100</v>
      </c>
      <c r="L63" s="175"/>
      <c r="M63" s="175"/>
      <c r="N63" s="175">
        <f>'将来負担比率（分子）の構造'!M$44</f>
        <v>88</v>
      </c>
      <c r="O63" s="175"/>
      <c r="P63" s="175"/>
    </row>
    <row r="64" spans="1:16" x14ac:dyDescent="0.15">
      <c r="A64" s="175" t="s">
        <v>33</v>
      </c>
      <c r="B64" s="175">
        <f>'将来負担比率（分子）の構造'!I$43</f>
        <v>4091</v>
      </c>
      <c r="C64" s="175"/>
      <c r="D64" s="175"/>
      <c r="E64" s="175">
        <f>'将来負担比率（分子）の構造'!J$43</f>
        <v>4107</v>
      </c>
      <c r="F64" s="175"/>
      <c r="G64" s="175"/>
      <c r="H64" s="175">
        <f>'将来負担比率（分子）の構造'!K$43</f>
        <v>3971</v>
      </c>
      <c r="I64" s="175"/>
      <c r="J64" s="175"/>
      <c r="K64" s="175">
        <f>'将来負担比率（分子）の構造'!L$43</f>
        <v>3878</v>
      </c>
      <c r="L64" s="175"/>
      <c r="M64" s="175"/>
      <c r="N64" s="175">
        <f>'将来負担比率（分子）の構造'!M$43</f>
        <v>3700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9939</v>
      </c>
      <c r="C66" s="175"/>
      <c r="D66" s="175"/>
      <c r="E66" s="175">
        <f>'将来負担比率（分子）の構造'!J$41</f>
        <v>9519</v>
      </c>
      <c r="F66" s="175"/>
      <c r="G66" s="175"/>
      <c r="H66" s="175">
        <f>'将来負担比率（分子）の構造'!K$41</f>
        <v>9338</v>
      </c>
      <c r="I66" s="175"/>
      <c r="J66" s="175"/>
      <c r="K66" s="175">
        <f>'将来負担比率（分子）の構造'!L$41</f>
        <v>9260</v>
      </c>
      <c r="L66" s="175"/>
      <c r="M66" s="175"/>
      <c r="N66" s="175">
        <f>'将来負担比率（分子）の構造'!M$41</f>
        <v>9153</v>
      </c>
      <c r="O66" s="175"/>
      <c r="P66" s="175"/>
    </row>
    <row r="67" spans="1:16" x14ac:dyDescent="0.15">
      <c r="A67" s="175" t="s">
        <v>71</v>
      </c>
      <c r="B67" s="175" t="e">
        <f>NA()</f>
        <v>#N/A</v>
      </c>
      <c r="C67" s="175">
        <f>IF(ISNUMBER('将来負担比率（分子）の構造'!I$53), IF('将来負担比率（分子）の構造'!I$53 &lt; 0, 0, '将来負担比率（分子）の構造'!I$53), NA())</f>
        <v>5227</v>
      </c>
      <c r="D67" s="175" t="e">
        <f>NA()</f>
        <v>#N/A</v>
      </c>
      <c r="E67" s="175" t="e">
        <f>NA()</f>
        <v>#N/A</v>
      </c>
      <c r="F67" s="175">
        <f>IF(ISNUMBER('将来負担比率（分子）の構造'!J$53), IF('将来負担比率（分子）の構造'!J$53 &lt; 0, 0, '将来負担比率（分子）の構造'!J$53), NA())</f>
        <v>4913</v>
      </c>
      <c r="G67" s="175" t="e">
        <f>NA()</f>
        <v>#N/A</v>
      </c>
      <c r="H67" s="175" t="e">
        <f>NA()</f>
        <v>#N/A</v>
      </c>
      <c r="I67" s="175">
        <f>IF(ISNUMBER('将来負担比率（分子）の構造'!K$53), IF('将来負担比率（分子）の構造'!K$53 &lt; 0, 0, '将来負担比率（分子）の構造'!K$53), NA())</f>
        <v>4311</v>
      </c>
      <c r="J67" s="175" t="e">
        <f>NA()</f>
        <v>#N/A</v>
      </c>
      <c r="K67" s="175" t="e">
        <f>NA()</f>
        <v>#N/A</v>
      </c>
      <c r="L67" s="175">
        <f>IF(ISNUMBER('将来負担比率（分子）の構造'!L$53), IF('将来負担比率（分子）の構造'!L$53 &lt; 0, 0, '将来負担比率（分子）の構造'!L$53), NA())</f>
        <v>3650</v>
      </c>
      <c r="M67" s="175" t="e">
        <f>NA()</f>
        <v>#N/A</v>
      </c>
      <c r="N67" s="175" t="e">
        <f>NA()</f>
        <v>#N/A</v>
      </c>
      <c r="O67" s="175">
        <f>IF(ISNUMBER('将来負担比率（分子）の構造'!M$53), IF('将来負担比率（分子）の構造'!M$53 &lt; 0, 0, '将来負担比率（分子）の構造'!M$53), NA())</f>
        <v>3097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305</v>
      </c>
      <c r="C72" s="179">
        <f>基金残高に係る経年分析!G55</f>
        <v>605</v>
      </c>
      <c r="D72" s="179">
        <f>基金残高に係る経年分析!H55</f>
        <v>755</v>
      </c>
    </row>
    <row r="73" spans="1:16" x14ac:dyDescent="0.15">
      <c r="A73" s="178" t="s">
        <v>74</v>
      </c>
      <c r="B73" s="179">
        <f>基金残高に係る経年分析!F56</f>
        <v>66</v>
      </c>
      <c r="C73" s="179">
        <f>基金残高に係る経年分析!G56</f>
        <v>66</v>
      </c>
      <c r="D73" s="179">
        <f>基金残高に係る経年分析!H56</f>
        <v>83</v>
      </c>
    </row>
    <row r="74" spans="1:16" x14ac:dyDescent="0.15">
      <c r="A74" s="178" t="s">
        <v>75</v>
      </c>
      <c r="B74" s="179">
        <f>基金残高に係る経年分析!F57</f>
        <v>973</v>
      </c>
      <c r="C74" s="179">
        <f>基金残高に係る経年分析!G57</f>
        <v>1202</v>
      </c>
      <c r="D74" s="179">
        <f>基金残高に係る経年分析!H57</f>
        <v>1335</v>
      </c>
    </row>
  </sheetData>
  <sheetProtection algorithmName="SHA-512" hashValue="UZDYbi+YWluQSaE3YMTLUCz+LAWlRk4EFmhceYgKcoCExZybQxP+lcg7DS8+MvbIqUdTfBKdZlGHB0NmTwfNZw==" saltValue="nukIGFXm7hLt9hmhKYVx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拓夢</cp:lastModifiedBy>
  <cp:lastPrinted>2025-03-18T06:22:34Z</cp:lastPrinted>
  <dcterms:created xsi:type="dcterms:W3CDTF">2025-02-19T00:07:11Z</dcterms:created>
  <dcterms:modified xsi:type="dcterms:W3CDTF">2025-03-28T07:02:32Z</dcterms:modified>
  <cp:category/>
</cp:coreProperties>
</file>