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共有フォルダ\H30年度\01.総務財政課\08_財政担当\11_決算\01_決算全般\02_財政状況資料集\H29\R1.10　２回目公表\公表・報告用統合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BW34" i="10"/>
  <c r="BW35" i="10" s="1"/>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<sst xmlns="http://schemas.openxmlformats.org/spreadsheetml/2006/main" count="1079" uniqueCount="593">
  <si>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</si>
  <si>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</si>
  <si>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</si>
  <si>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</si>
  <si>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</si>
  <si>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</si>
  <si>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</si>
  <si>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</si>
  <si>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</si>
  <si>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</si>
  <si>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</si>
  <si>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</si>
  <si>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</si>
  <si>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</si>
  <si>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</si>
  <si>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</si>
  <si>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</si>
  <si>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</si>
  <si>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</si>
  <si>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</si>
  <si>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</si>
  <si>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</si>
  <si>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</si>
  <si>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</si>
  <si>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</si>
  <si>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</si>
  <si>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</si>
  <si>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</si>
  <si>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</si>
  <si>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</si>
  <si>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</si>
  <si>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</si>
  <si>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</si>
  <si>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</si>
  <si>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</si>
  <si>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</si>
  <si>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</si>
  <si>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</si>
  <si>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</si>
  <si>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</si>
  <si>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</si>
  <si>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</si>
  <si>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</si>
  <si>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</si>
  <si>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</si>
  <si>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</si>
  <si>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</si>
  <si>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</si>
  <si>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</si>
  <si>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</si>
  <si>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</si>
  <si>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</si>
  <si>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</si>
  <si>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</si>
  <si>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</si>
  <si>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</si>
  <si>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</si>
  <si>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</si>
  <si>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</si>
  <si>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</si>
  <si>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</si>
  <si>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</si>
  <si>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</si>
  <si>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</si>
  <si>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</si>
  <si>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</si>
  <si>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</si>
  <si>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</si>
  <si>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</si>
  <si>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</si>
  <si>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</si>
  <si>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</si>
  <si>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</si>
  <si>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</si>
  <si>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</si>
  <si>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</si>
  <si>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</si>
  <si>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</si>
  <si>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</si>
  <si>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</si>
  <si>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</si>
  <si>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</si>
  <si>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</si>
  <si>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</si>
  <si>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</si>
  <si>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</si>
  <si>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</si>
  <si>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</si>
  <si>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</si>
  <si>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</si>
  <si>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</si>
  <si>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岩内町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</si>
  <si>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</si>
  <si>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</si>
  <si>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</si>
  <si>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</si>
  <si>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</si>
  <si>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</si>
  <si>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</si>
  <si>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</si>
  <si>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</si>
  <si>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</si>
  <si>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</si>
  <si>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</si>
  <si>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</si>
  <si>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</si>
  <si>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</si>
  <si>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</si>
  <si>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</si>
  <si>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</si>
  <si>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</si>
  <si>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</si>
  <si>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</si>
  <si>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</si>
  <si>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</si>
  <si>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</si>
  <si>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</si>
  <si>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</si>
  <si>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</si>
  <si>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</si>
  <si>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</si>
  <si>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</si>
  <si>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</si>
  <si>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</si>
  <si>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</si>
  <si>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</si>
  <si>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</si>
  <si>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</si>
  <si>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</si>
  <si>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</si>
  <si>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</si>
  <si>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</si>
  <si>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</si>
  <si>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</si>
  <si>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</si>
  <si>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</si>
  <si>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</si>
  <si>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</si>
  <si>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</si>
  <si>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</si>
  <si>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</si>
  <si>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</si>
  <si>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</si>
  <si>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</si>
  <si>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</si>
  <si>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</si>
  <si>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</si>
  <si>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</si>
  <si>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</si>
  <si>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</si>
  <si>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</si>
  <si>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</si>
  <si>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</si>
  <si>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</si>
  <si>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</si>
  <si>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</si>
  <si>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</si>
  <si>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</si>
  <si>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</si>
  <si>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</si>
  <si>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</si>
  <si>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</si>
  <si>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</si>
  <si>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</si>
  <si>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</si>
  <si>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</si>
  <si>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</si>
  <si>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</si>
  <si>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</si>
  <si>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</si>
  <si>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</si>
  <si>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</si>
  <si>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</si>
  <si>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</si>
  <si>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</si>
  <si>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</si>
  <si>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</si>
  <si>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</si>
  <si>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</si>
  <si>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</si>
  <si>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</si>
  <si>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</si>
  <si>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</si>
  <si>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</si>
  <si>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</si>
  <si>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</si>
  <si>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</si>
  <si>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</si>
  <si>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</si>
  <si>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</si>
  <si>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</si>
  <si>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</si>
  <si>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</si>
  <si>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</si>
  <si>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</si>
  <si>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</si>
  <si>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</si>
  <si>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</si>
  <si>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</si>
  <si>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</si>
  <si>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</si>
  <si>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</si>
  <si>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</si>
  <si>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</si>
  <si>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</si>
  <si>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</si>
  <si>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北海道岩内町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</si>
  <si>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</si>
  <si>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</si>
  <si>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</si>
  <si>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</si>
  <si>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</si>
  <si>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</si>
  <si>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</si>
  <si>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</si>
  <si>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</si>
  <si>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</si>
  <si>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</si>
  <si>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</si>
  <si>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</si>
  <si>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</si>
  <si>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</si>
  <si>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</si>
  <si>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</si>
  <si>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</si>
  <si>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</si>
  <si>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</si>
  <si>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</si>
  <si>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</si>
  <si>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</si>
  <si>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</si>
  <si>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</si>
  <si>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</si>
  <si>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</si>
  <si>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</si>
  <si>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</si>
  <si>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</si>
  <si>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</si>
  <si>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</si>
  <si>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</si>
  <si>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</si>
  <si>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</si>
  <si>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</si>
  <si>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</si>
  <si>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</si>
  <si>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</si>
  <si>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</si>
  <si>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</si>
  <si>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</si>
  <si>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</si>
  <si>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</si>
  <si>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</si>
  <si>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</si>
  <si>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</si>
  <si>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</si>
  <si>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</si>
  <si>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</si>
  <si>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</si>
  <si>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</si>
  <si>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</si>
  <si>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</si>
  <si>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</si>
  <si>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</si>
  <si>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</si>
  <si>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</si>
  <si>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</si>
  <si>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</si>
  <si>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</si>
  <si>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</si>
  <si>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</si>
  <si>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</si>
  <si>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</si>
  <si>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</si>
  <si>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</si>
  <si>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</si>
  <si>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</si>
  <si>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</si>
  <si>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</si>
  <si>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</si>
  <si>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</si>
  <si>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</si>
  <si>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</si>
  <si>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</si>
  <si>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</si>
  <si>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</si>
  <si>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</si>
  <si>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</si>
  <si>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</si>
  <si>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</si>
  <si>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</si>
  <si>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</si>
  <si>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</si>
  <si>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</si>
  <si>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</si>
  <si>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</si>
  <si>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</si>
  <si>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</si>
  <si>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</si>
  <si>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</si>
  <si>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</si>
  <si>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</si>
  <si>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</si>
  <si>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</si>
  <si>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</si>
  <si>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</si>
  <si>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</si>
  <si>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</si>
  <si>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</si>
  <si>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</si>
  <si>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</si>
  <si>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</si>
  <si>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</si>
  <si>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</si>
  <si>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</si>
  <si>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</si>
  <si>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</si>
  <si>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</si>
  <si>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</si>
  <si>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</si>
  <si>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</si>
  <si>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</si>
  <si>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</si>
  <si>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</si>
  <si>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</si>
  <si>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</si>
  <si>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</si>
  <si>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</si>
  <si>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</si>
  <si>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</si>
  <si>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</si>
  <si>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</si>
  <si>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</si>
  <si>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</si>
  <si>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</si>
  <si>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</si>
  <si>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</si>
  <si>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</si>
  <si>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</si>
  <si>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</si>
  <si>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</si>
  <si>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</si>
  <si>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</si>
  <si>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</si>
  <si>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</si>
  <si>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</si>
  <si>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</si>
  <si>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</si>
  <si>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</si>
  <si>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</si>
  <si>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</si>
  <si>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</si>
  <si>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</si>
  <si>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</si>
  <si>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</si>
  <si>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</si>
  <si>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</si>
  <si>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</si>
  <si>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北海道岩内町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</si>
  <si>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</si>
  <si>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</si>
  <si>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</si>
  <si>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</si>
  <si>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</si>
  <si>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</si>
  <si>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</si>
  <si>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</si>
  <si>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</si>
  <si>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</si>
  <si>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</si>
  <si>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</si>
  <si>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</si>
  <si>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</si>
  <si>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</si>
  <si>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</si>
  <si>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</si>
  <si>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</si>
  <si>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</si>
  <si>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</si>
  <si>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</si>
  <si>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</si>
  <si>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深層水事業特別会計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</si>
  <si>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</si>
  <si>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</si>
  <si>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</si>
  <si>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</si>
  <si>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</si>
  <si>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</si>
  <si>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</si>
  <si>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</si>
  <si>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</si>
  <si>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</si>
  <si>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</si>
  <si>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</si>
  <si>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</si>
  <si>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</si>
  <si>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</si>
  <si>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</si>
  <si>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</si>
  <si>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</si>
  <si>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</si>
  <si>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臨海部土地造成事業特別会計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</si>
  <si>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</si>
  <si>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</si>
  <si>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</si>
  <si>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</si>
  <si>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</si>
  <si>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</si>
  <si>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</si>
  <si>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</si>
  <si>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</si>
  <si>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</si>
  <si>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</si>
  <si>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</si>
  <si>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</si>
  <si>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</si>
  <si>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</si>
  <si>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</si>
  <si>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</si>
  <si>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</si>
  <si>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</si>
  <si>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</si>
  <si>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</si>
  <si>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</si>
  <si>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</si>
  <si>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</si>
  <si>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</si>
  <si>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</si>
  <si>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</si>
  <si>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</si>
  <si>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</si>
  <si>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</si>
  <si>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</si>
  <si>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</si>
  <si>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</si>
  <si>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</si>
  <si>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</si>
  <si>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</si>
  <si>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</si>
  <si>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</si>
  <si>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</si>
  <si>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</si>
  <si>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</si>
  <si>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</si>
  <si>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</si>
  <si>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</si>
  <si>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</si>
  <si>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</si>
  <si>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</si>
  <si>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</si>
  <si>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</si>
  <si>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</si>
  <si>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</si>
  <si>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</si>
  <si>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</si>
  <si>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</si>
  <si>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</si>
  <si>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</si>
  <si>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</si>
  <si>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</si>
  <si>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</si>
  <si>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</si>
  <si>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</si>
  <si>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</si>
  <si>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</si>
  <si>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</si>
  <si>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</si>
  <si>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</si>
  <si>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</si>
  <si>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</si>
  <si>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</si>
  <si>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</si>
  <si>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</si>
  <si>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</si>
  <si>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</si>
  <si>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</si>
  <si>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</si>
  <si>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</si>
  <si>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</si>
  <si>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</si>
  <si>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</si>
  <si>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</si>
  <si>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</si>
  <si>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</si>
  <si>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</si>
  <si>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</si>
  <si>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</si>
  <si>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</si>
  <si>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</si>
  <si>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</si>
  <si>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</si>
  <si>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</si>
  <si>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</si>
  <si>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</si>
  <si>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</si>
  <si>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</si>
  <si>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</si>
  <si>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</si>
  <si>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</si>
  <si>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</si>
  <si>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</si>
  <si>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</si>
  <si>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</si>
  <si>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</si>
  <si>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</si>
  <si>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</si>
  <si>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</si>
  <si>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</si>
  <si>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</si>
  <si>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</si>
  <si>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</si>
  <si>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</si>
  <si>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</si>
  <si>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</si>
  <si>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</si>
  <si>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</si>
  <si>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</si>
  <si>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</si>
  <si>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</si>
  <si>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</si>
  <si>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</si>
  <si>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</si>
  <si>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</si>
  <si>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</si>
  <si>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</si>
  <si>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</si>
  <si>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</si>
  <si>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</si>
  <si>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</si>
  <si>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</si>
  <si>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</si>
  <si>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</si>
  <si>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</si>
  <si>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</si>
  <si>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</si>
  <si>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</si>
  <si>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</si>
  <si>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</si>
  <si>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</si>
  <si>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</si>
  <si>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</si>
  <si>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</si>
  <si>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</si>
  <si>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</si>
  <si>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</si>
  <si>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</si>
  <si>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</si>
  <si>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</si>
  <si>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</si>
  <si>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</si>
  <si>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</si>
  <si>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</si>
  <si>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</si>
  <si>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</si>
  <si>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</si>
  <si>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1.11</t>
  </si>
  <si>
    <t>▲ 6.31</t>
  </si>
  <si>
    <t>▲ 1.48</t>
  </si>
  <si>
    <t>▲ 3.38</t>
  </si>
  <si>
    <t>国民健康保険特別会計</t>
  </si>
  <si>
    <t>▲ 0.08</t>
  </si>
  <si>
    <t>▲ 0.45</t>
  </si>
  <si>
    <t>水道事業会計</t>
  </si>
  <si>
    <t>介護保険特別会計</t>
  </si>
  <si>
    <t>臨海部土地造成事業特別会計</t>
  </si>
  <si>
    <t>一般会計</t>
  </si>
  <si>
    <t>後期高齢者医療特別会計</t>
  </si>
  <si>
    <t>下水道事業会計</t>
  </si>
  <si>
    <t>公共用地先行取得事業特別会計</t>
  </si>
  <si>
    <t>その他会計（赤字）</t>
  </si>
  <si>
    <t>その他会計（黒字）</t>
  </si>
  <si>
    <t>岩内地方船舶上架公社</t>
    <rPh sb="0" eb="2">
      <t>イワナイ</t>
    </rPh>
    <rPh sb="2" eb="4">
      <t>チホウ</t>
    </rPh>
    <rPh sb="4" eb="6">
      <t>センパク</t>
    </rPh>
    <rPh sb="6" eb="7">
      <t>ウエ</t>
    </rPh>
    <rPh sb="7" eb="8">
      <t>カ</t>
    </rPh>
    <rPh sb="8" eb="10">
      <t>コウシャ</t>
    </rPh>
    <phoneticPr fontId="2"/>
  </si>
  <si>
    <t>-</t>
    <phoneticPr fontId="2"/>
  </si>
  <si>
    <t>-</t>
    <phoneticPr fontId="2"/>
  </si>
  <si>
    <t>岩内地方衛生組合</t>
    <rPh sb="0" eb="2">
      <t>イワナイ</t>
    </rPh>
    <rPh sb="2" eb="4">
      <t>チホウ</t>
    </rPh>
    <rPh sb="4" eb="6">
      <t>エイセイ</t>
    </rPh>
    <rPh sb="6" eb="8">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</si>
  <si>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</si>
  <si>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</si>
  <si>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岩内町漁業振興基金</t>
    <rPh sb="0" eb="3">
      <t>イワナイチョウ</t>
    </rPh>
    <rPh sb="3" eb="5">
      <t>ギョギョウ</t>
    </rPh>
    <rPh sb="5" eb="7">
      <t>シンコウ</t>
    </rPh>
    <rPh sb="7" eb="9">
      <t>キキン</t>
    </rPh>
    <phoneticPr fontId="11"/>
  </si>
  <si>
    <t>岩内町公共用施設維持修繕・維持補修基金</t>
    <rPh sb="0" eb="3">
      <t>イワナイチョウ</t>
    </rPh>
    <rPh sb="3" eb="6">
      <t>コウキョウヨウ</t>
    </rPh>
    <rPh sb="6" eb="8">
      <t>シセツ</t>
    </rPh>
    <rPh sb="8" eb="10">
      <t>イジ</t>
    </rPh>
    <rPh sb="10" eb="12">
      <t>シュウゼン</t>
    </rPh>
    <rPh sb="13" eb="15">
      <t>イジ</t>
    </rPh>
    <rPh sb="15" eb="17">
      <t>ホシュウ</t>
    </rPh>
    <rPh sb="17" eb="19">
      <t>キキン</t>
    </rPh>
    <phoneticPr fontId="11"/>
  </si>
  <si>
    <t>岩内町地域振興基金</t>
    <rPh sb="0" eb="3">
      <t>イワナイチョウ</t>
    </rPh>
    <rPh sb="3" eb="5">
      <t>チイキ</t>
    </rPh>
    <rPh sb="5" eb="7">
      <t>シンコウ</t>
    </rPh>
    <rPh sb="7" eb="9">
      <t>キキン</t>
    </rPh>
    <phoneticPr fontId="11"/>
  </si>
  <si>
    <t>岩内地方文化センター維持基金</t>
    <rPh sb="0" eb="2">
      <t>イワナイ</t>
    </rPh>
    <rPh sb="2" eb="4">
      <t>チホウ</t>
    </rPh>
    <rPh sb="4" eb="6">
      <t>ブンカ</t>
    </rPh>
    <rPh sb="10" eb="12">
      <t>イジ</t>
    </rPh>
    <rPh sb="12" eb="14">
      <t>キキン</t>
    </rPh>
    <phoneticPr fontId="11"/>
  </si>
  <si>
    <t>岩内町地域福祉基金</t>
    <rPh sb="0" eb="3">
      <t>イワナイチョウ</t>
    </rPh>
    <rPh sb="3" eb="5">
      <t>チイキ</t>
    </rPh>
    <rPh sb="5" eb="7">
      <t>フクシ</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</si>
  <si>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</si>
  <si>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</si>
  <si>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</si>
  <si>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</si>
  <si>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</si>
  <si>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</si>
  <si>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</si>
  <si>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</si>
  <si>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</si>
  <si>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</si>
  <si>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実質公債費比率は、平成１８年度に地方債の借換えを実施し、公債費の平準化を図っているものの、類似団体平均より高い比率で推移しており、将来負担比率についても、同様となっている。
　主な要因としては、大型事業による多額の地方債発行がある。
　　・平成２４～２６年度　庁舎建設事業　地方債発行額１１．８億円
　　・平成２６～２９年度　一般廃棄物中間処理施設・最終処分場整備事業　地方債発行額１９．６億円
　これらの地方債は、平成２９年度から元金の償還が始まり、実質公債費比率が上昇していくことが考えられるため、引き続き新発債の発行を抑制し、公債費の適正化に取り組んでいく。</t>
    <rPh sb="176" eb="178">
      <t>サイシュウ</t>
    </rPh>
    <rPh sb="178" eb="181">
      <t>ショブンジョウ</t>
    </rPh>
    <rPh sb="181" eb="183">
      <t>セイビ</t>
    </rPh>
    <rPh sb="217" eb="219">
      <t>ガンキン</t>
    </rPh>
    <rPh sb="220" eb="222">
      <t>ショウカン</t>
    </rPh>
    <rPh sb="252" eb="253">
      <t>ヒ</t>
    </rPh>
    <rPh sb="254" eb="255">
      <t>ツヅ</t>
    </rPh>
    <rPh sb="256" eb="259">
      <t>シンパツサイ</t>
    </rPh>
    <rPh sb="260" eb="262">
      <t>ハッコウ</t>
    </rPh>
    <rPh sb="263" eb="265">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</si>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</sst>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8880-436E-BABF-9A9D862568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63796</c:v>
                </c:pt>
                <c:pt idx="1">
                  <c:v>241935</c:v>
                </c:pt>
                <c:pt idx="2">
                  <c:v>92820</c:v>
                </c:pt>
                <c:pt idx="3">
                  <c:v>45324</c:v>
                </c:pt>
                <c:pt idx="4">
                  <c:v>96259</c:v>
                </c:pt>
              </c:numCache>
            </c:numRef>
          </c:val>
          <c:smooth val="0"/>
          <c:extLst>
            <c:ext xmlns:c16="http://schemas.microsoft.com/office/drawing/2014/chart" uri="{C3380CC4-5D6E-409C-BE32-E72D297353CC}">
              <c16:uniqueId val="{00000001-8880-436E-BABF-9A9D862568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8.07</c:v>
                </c:pt>
                <c:pt idx="1">
                  <c:v>4.32</c:v>
                </c:pt>
                <c:pt idx="2">
                  <c:v>2.81</c:v>
                </c:pt>
                <c:pt idx="3">
                  <c:v>0.57999999999999996</c:v>
                </c:pt>
                <c:pt idx="4">
                  <c:v>0.85</c:v>
                </c:pt>
              </c:numCache>
            </c:numRef>
          </c:val>
          <c:extLst>
            <c:ext xmlns:c16="http://schemas.microsoft.com/office/drawing/2014/chart" uri="{C3380CC4-5D6E-409C-BE32-E72D297353CC}">
              <c16:uniqueId val="{00000000-AA86-41F7-BB70-FFAADAD776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6.55</c:v>
                </c:pt>
                <c:pt idx="1">
                  <c:v>4.33</c:v>
                </c:pt>
                <c:pt idx="2">
                  <c:v>4.3</c:v>
                </c:pt>
                <c:pt idx="3">
                  <c:v>3.55</c:v>
                </c:pt>
                <c:pt idx="4">
                  <c:v>3.59</c:v>
                </c:pt>
              </c:numCache>
            </c:numRef>
          </c:val>
          <c:extLst>
            <c:ext xmlns:c16="http://schemas.microsoft.com/office/drawing/2014/chart" uri="{C3380CC4-5D6E-409C-BE32-E72D297353CC}">
              <c16:uniqueId val="{00000001-AA86-41F7-BB70-FFAADAD776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-1.1100000000000001</c:v>
                </c:pt>
                <c:pt idx="1">
                  <c:v>-6.31</c:v>
                </c:pt>
                <c:pt idx="2">
                  <c:v>-1.48</c:v>
                </c:pt>
                <c:pt idx="3">
                  <c:v>-3.38</c:v>
                </c:pt>
                <c:pt idx="4">
                  <c:v>0.27</c:v>
                </c:pt>
              </c:numCache>
            </c:numRef>
          </c:val>
          <c:smooth val="0"/>
          <c:extLst>
            <c:ext xmlns:c16="http://schemas.microsoft.com/office/drawing/2014/chart" uri="{C3380CC4-5D6E-409C-BE32-E72D297353CC}">
              <c16:uniqueId val="{00000002-AA86-41F7-BB70-FFAADAD776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A6D-469B-A301-A3C0F9DFE8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6D-469B-A301-A3C0F9DFE814}"/>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A6D-469B-A301-A3C0F9DFE814}"/>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A6D-469B-A301-A3C0F9DFE81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0.01</c:v>
                </c:pt>
                <c:pt idx="4">
                  <c:v>#N/A</c:v>
                </c:pt>
                <c:pt idx="5">
                  <c:v>0.01</c:v>
                </c:pt>
                <c:pt idx="6">
                  <c:v>#N/A</c:v>
                </c:pt>
                <c:pt idx="7">
                  <c:v>0.02</c:v>
                </c:pt>
                <c:pt idx="8">
                  <c:v>#N/A</c:v>
                </c:pt>
                <c:pt idx="9">
                  <c:v>0.04</c:v>
                </c:pt>
              </c:numCache>
            </c:numRef>
          </c:val>
          <c:extLst>
            <c:ext xmlns:c16="http://schemas.microsoft.com/office/drawing/2014/chart" uri="{C3380CC4-5D6E-409C-BE32-E72D297353CC}">
              <c16:uniqueId val="{00000004-8A6D-469B-A301-A3C0F9DFE81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7.85</c:v>
                </c:pt>
                <c:pt idx="2">
                  <c:v>#N/A</c:v>
                </c:pt>
                <c:pt idx="3">
                  <c:v>4.08</c:v>
                </c:pt>
                <c:pt idx="4">
                  <c:v>#N/A</c:v>
                </c:pt>
                <c:pt idx="5">
                  <c:v>2.8</c:v>
                </c:pt>
                <c:pt idx="6">
                  <c:v>#N/A</c:v>
                </c:pt>
                <c:pt idx="7">
                  <c:v>0.57999999999999996</c:v>
                </c:pt>
                <c:pt idx="8">
                  <c:v>#N/A</c:v>
                </c:pt>
                <c:pt idx="9">
                  <c:v>0.85</c:v>
                </c:pt>
              </c:numCache>
            </c:numRef>
          </c:val>
          <c:extLst>
            <c:ext xmlns:c16="http://schemas.microsoft.com/office/drawing/2014/chart" uri="{C3380CC4-5D6E-409C-BE32-E72D297353CC}">
              <c16:uniqueId val="{00000005-8A6D-469B-A301-A3C0F9DFE814}"/>
            </c:ext>
          </c:extLst>
        </c:ser>
        <c:ser>
          <c:idx val="6"/>
          <c:order val="6"/>
          <c:tx>
            <c:strRef>
              <c:f>データシート!$A$33</c:f>
              <c:strCache>
                <c:ptCount val="1"/>
                <c:pt idx="0">
                  <c:v>臨海部土地造成事業特別会計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1.24</c:v>
                </c:pt>
                <c:pt idx="2">
                  <c:v>#N/A</c:v>
                </c:pt>
                <c:pt idx="3">
                  <c:v>0.95</c:v>
                </c:pt>
                <c:pt idx="4">
                  <c:v>#N/A</c:v>
                </c:pt>
                <c:pt idx="5">
                  <c:v>0.61</c:v>
                </c:pt>
                <c:pt idx="6">
                  <c:v>#N/A</c:v>
                </c:pt>
                <c:pt idx="7">
                  <c:v>1.38</c:v>
                </c:pt>
                <c:pt idx="8">
                  <c:v>#N/A</c:v>
                </c:pt>
                <c:pt idx="9">
                  <c:v>1.06</c:v>
                </c:pt>
              </c:numCache>
            </c:numRef>
          </c:val>
          <c:extLst>
            <c:ext xmlns:c16="http://schemas.microsoft.com/office/drawing/2014/chart" uri="{C3380CC4-5D6E-409C-BE32-E72D297353CC}">
              <c16:uniqueId val="{00000006-8A6D-469B-A301-A3C0F9DFE81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0.22</c:v>
                </c:pt>
                <c:pt idx="2">
                  <c:v>#N/A</c:v>
                </c:pt>
                <c:pt idx="3">
                  <c:v>0.94</c:v>
                </c:pt>
                <c:pt idx="4">
                  <c:v>#N/A</c:v>
                </c:pt>
                <c:pt idx="5">
                  <c:v>0.7</c:v>
                </c:pt>
                <c:pt idx="6">
                  <c:v>#N/A</c:v>
                </c:pt>
                <c:pt idx="7">
                  <c:v>0.54</c:v>
                </c:pt>
                <c:pt idx="8">
                  <c:v>#N/A</c:v>
                </c:pt>
                <c:pt idx="9">
                  <c:v>1.42</c:v>
                </c:pt>
              </c:numCache>
            </c:numRef>
          </c:val>
          <c:extLst>
            <c:ext xmlns:c16="http://schemas.microsoft.com/office/drawing/2014/chart" uri="{C3380CC4-5D6E-409C-BE32-E72D297353CC}">
              <c16:uniqueId val="{00000007-8A6D-469B-A301-A3C0F9DFE81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11.26</c:v>
                </c:pt>
                <c:pt idx="2">
                  <c:v>#N/A</c:v>
                </c:pt>
                <c:pt idx="3">
                  <c:v>11.9</c:v>
                </c:pt>
                <c:pt idx="4">
                  <c:v>#N/A</c:v>
                </c:pt>
                <c:pt idx="5">
                  <c:v>11.31</c:v>
                </c:pt>
                <c:pt idx="6">
                  <c:v>#N/A</c:v>
                </c:pt>
                <c:pt idx="7">
                  <c:v>10.77</c:v>
                </c:pt>
                <c:pt idx="8">
                  <c:v>#N/A</c:v>
                </c:pt>
                <c:pt idx="9">
                  <c:v>9.9499999999999993</c:v>
                </c:pt>
              </c:numCache>
            </c:numRef>
          </c:val>
          <c:extLst>
            <c:ext xmlns:c16="http://schemas.microsoft.com/office/drawing/2014/chart" uri="{C3380CC4-5D6E-409C-BE32-E72D297353CC}">
              <c16:uniqueId val="{00000008-8A6D-469B-A301-A3C0F9DFE81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0.52</c:v>
                </c:pt>
                <c:pt idx="2">
                  <c:v>#N/A</c:v>
                </c:pt>
                <c:pt idx="3">
                  <c:v>0.68</c:v>
                </c:pt>
                <c:pt idx="4">
                  <c:v>0.08</c:v>
                </c:pt>
                <c:pt idx="5">
                  <c:v>#N/A</c:v>
                </c:pt>
                <c:pt idx="6">
                  <c:v>#N/A</c:v>
                </c:pt>
                <c:pt idx="7">
                  <c:v>0.03</c:v>
                </c:pt>
                <c:pt idx="8">
                  <c:v>0.45</c:v>
                </c:pt>
                <c:pt idx="9">
                  <c:v>#N/A</c:v>
                </c:pt>
              </c:numCache>
            </c:numRef>
          </c:val>
          <c:extLst>
            <c:ext xmlns:c16="http://schemas.microsoft.com/office/drawing/2014/chart" uri="{C3380CC4-5D6E-409C-BE32-E72D297353CC}">
              <c16:uniqueId val="{00000009-8A6D-469B-A301-A3C0F9DFE8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1049</c:v>
                </c:pt>
                <c:pt idx="5">
                  <c:v>1053</c:v>
                </c:pt>
                <c:pt idx="8">
                  <c:v>961</c:v>
                </c:pt>
                <c:pt idx="11">
                  <c:v>828</c:v>
                </c:pt>
                <c:pt idx="14">
                  <c:v>795</c:v>
                </c:pt>
              </c:numCache>
            </c:numRef>
          </c:val>
          <c:extLst>
            <c:ext xmlns:c16="http://schemas.microsoft.com/office/drawing/2014/chart" uri="{C3380CC4-5D6E-409C-BE32-E72D297353CC}">
              <c16:uniqueId val="{00000000-48C7-4292-92C1-AA04003D0B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48C7-4292-92C1-AA04003D0B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1</c:v>
                </c:pt>
                <c:pt idx="6">
                  <c:v>1</c:v>
                </c:pt>
                <c:pt idx="9">
                  <c:v>1</c:v>
                </c:pt>
                <c:pt idx="12">
                  <c:v>1</c:v>
                </c:pt>
              </c:numCache>
            </c:numRef>
          </c:val>
          <c:extLst>
            <c:ext xmlns:c16="http://schemas.microsoft.com/office/drawing/2014/chart" uri="{C3380CC4-5D6E-409C-BE32-E72D297353CC}">
              <c16:uniqueId val="{00000002-48C7-4292-92C1-AA04003D0B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c:v>
                </c:pt>
                <c:pt idx="6">
                  <c:v>2</c:v>
                </c:pt>
                <c:pt idx="9">
                  <c:v>3</c:v>
                </c:pt>
                <c:pt idx="12">
                  <c:v>9</c:v>
                </c:pt>
              </c:numCache>
            </c:numRef>
          </c:val>
          <c:extLst>
            <c:ext xmlns:c16="http://schemas.microsoft.com/office/drawing/2014/chart" uri="{C3380CC4-5D6E-409C-BE32-E72D297353CC}">
              <c16:uniqueId val="{00000003-48C7-4292-92C1-AA04003D0B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219</c:v>
                </c:pt>
                <c:pt idx="3">
                  <c:v>229</c:v>
                </c:pt>
                <c:pt idx="6">
                  <c:v>235</c:v>
                </c:pt>
                <c:pt idx="9">
                  <c:v>240</c:v>
                </c:pt>
                <c:pt idx="12">
                  <c:v>243</c:v>
                </c:pt>
              </c:numCache>
            </c:numRef>
          </c:val>
          <c:extLst>
            <c:ext xmlns:c16="http://schemas.microsoft.com/office/drawing/2014/chart" uri="{C3380CC4-5D6E-409C-BE32-E72D297353CC}">
              <c16:uniqueId val="{00000004-48C7-4292-92C1-AA04003D0B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C7-4292-92C1-AA04003D0B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C7-4292-92C1-AA04003D0B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1246</c:v>
                </c:pt>
                <c:pt idx="3">
                  <c:v>1228</c:v>
                </c:pt>
                <c:pt idx="6">
                  <c:v>1166</c:v>
                </c:pt>
                <c:pt idx="9">
                  <c:v>1070</c:v>
                </c:pt>
                <c:pt idx="12">
                  <c:v>1055</c:v>
                </c:pt>
              </c:numCache>
            </c:numRef>
          </c:val>
          <c:extLst>
            <c:ext xmlns:c16="http://schemas.microsoft.com/office/drawing/2014/chart" uri="{C3380CC4-5D6E-409C-BE32-E72D297353CC}">
              <c16:uniqueId val="{00000007-48C7-4292-92C1-AA04003D0B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432</c:v>
                </c:pt>
                <c:pt idx="2">
                  <c:v>#N/A</c:v>
                </c:pt>
                <c:pt idx="3">
                  <c:v>#N/A</c:v>
                </c:pt>
                <c:pt idx="4">
                  <c:v>406</c:v>
                </c:pt>
                <c:pt idx="5">
                  <c:v>#N/A</c:v>
                </c:pt>
                <c:pt idx="6">
                  <c:v>#N/A</c:v>
                </c:pt>
                <c:pt idx="7">
                  <c:v>444</c:v>
                </c:pt>
                <c:pt idx="8">
                  <c:v>#N/A</c:v>
                </c:pt>
                <c:pt idx="9">
                  <c:v>#N/A</c:v>
                </c:pt>
                <c:pt idx="10">
                  <c:v>486</c:v>
                </c:pt>
                <c:pt idx="11">
                  <c:v>#N/A</c:v>
                </c:pt>
                <c:pt idx="12">
                  <c:v>#N/A</c:v>
                </c:pt>
                <c:pt idx="13">
                  <c:v>513</c:v>
                </c:pt>
                <c:pt idx="14">
                  <c:v>#N/A</c:v>
                </c:pt>
              </c:numCache>
            </c:numRef>
          </c:val>
          <c:smooth val="0"/>
          <c:extLst>
            <c:ext xmlns:c16="http://schemas.microsoft.com/office/drawing/2014/chart" uri="{C3380CC4-5D6E-409C-BE32-E72D297353CC}">
              <c16:uniqueId val="{00000008-48C7-4292-92C1-AA04003D0B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7477</c:v>
                </c:pt>
                <c:pt idx="5">
                  <c:v>6859</c:v>
                </c:pt>
                <c:pt idx="8">
                  <c:v>7587</c:v>
                </c:pt>
                <c:pt idx="11">
                  <c:v>7834</c:v>
                </c:pt>
                <c:pt idx="14">
                  <c:v>8139</c:v>
                </c:pt>
              </c:numCache>
            </c:numRef>
          </c:val>
          <c:extLst>
            <c:ext xmlns:c16="http://schemas.microsoft.com/office/drawing/2014/chart" uri="{C3380CC4-5D6E-409C-BE32-E72D297353CC}">
              <c16:uniqueId val="{00000000-46D9-4EEC-A3B0-766AF1EE6A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1897</c:v>
                </c:pt>
                <c:pt idx="5">
                  <c:v>1940</c:v>
                </c:pt>
                <c:pt idx="8">
                  <c:v>1815</c:v>
                </c:pt>
                <c:pt idx="11">
                  <c:v>1668</c:v>
                </c:pt>
                <c:pt idx="14">
                  <c:v>1489</c:v>
                </c:pt>
              </c:numCache>
            </c:numRef>
          </c:val>
          <c:extLst>
            <c:ext xmlns:c16="http://schemas.microsoft.com/office/drawing/2014/chart" uri="{C3380CC4-5D6E-409C-BE32-E72D297353CC}">
              <c16:uniqueId val="{00000001-46D9-4EEC-A3B0-766AF1EE6A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2195</c:v>
                </c:pt>
                <c:pt idx="5">
                  <c:v>1237</c:v>
                </c:pt>
                <c:pt idx="8">
                  <c:v>1219</c:v>
                </c:pt>
                <c:pt idx="11">
                  <c:v>1214</c:v>
                </c:pt>
                <c:pt idx="14">
                  <c:v>1181</c:v>
                </c:pt>
              </c:numCache>
            </c:numRef>
          </c:val>
          <c:extLst>
            <c:ext xmlns:c16="http://schemas.microsoft.com/office/drawing/2014/chart" uri="{C3380CC4-5D6E-409C-BE32-E72D297353CC}">
              <c16:uniqueId val="{00000002-46D9-4EEC-A3B0-766AF1EE6A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D9-4EEC-A3B0-766AF1EE6A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D9-4EEC-A3B0-766AF1EE6A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D9-4EEC-A3B0-766AF1EE6A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1742</c:v>
                </c:pt>
                <c:pt idx="3">
                  <c:v>1641</c:v>
                </c:pt>
                <c:pt idx="6">
                  <c:v>1554</c:v>
                </c:pt>
                <c:pt idx="9">
                  <c:v>1576</c:v>
                </c:pt>
                <c:pt idx="12">
                  <c:v>1552</c:v>
                </c:pt>
              </c:numCache>
            </c:numRef>
          </c:val>
          <c:extLst>
            <c:ext xmlns:c16="http://schemas.microsoft.com/office/drawing/2014/chart" uri="{C3380CC4-5D6E-409C-BE32-E72D297353CC}">
              <c16:uniqueId val="{00000006-46D9-4EEC-A3B0-766AF1EE6A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93</c:v>
                </c:pt>
                <c:pt idx="3">
                  <c:v>92</c:v>
                </c:pt>
                <c:pt idx="6">
                  <c:v>92</c:v>
                </c:pt>
                <c:pt idx="9">
                  <c:v>89</c:v>
                </c:pt>
                <c:pt idx="12">
                  <c:v>82</c:v>
                </c:pt>
              </c:numCache>
            </c:numRef>
          </c:val>
          <c:extLst>
            <c:ext xmlns:c16="http://schemas.microsoft.com/office/drawing/2014/chart" uri="{C3380CC4-5D6E-409C-BE32-E72D297353CC}">
              <c16:uniqueId val="{00000007-46D9-4EEC-A3B0-766AF1EE6A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4527</c:v>
                </c:pt>
                <c:pt idx="3">
                  <c:v>4776</c:v>
                </c:pt>
                <c:pt idx="6">
                  <c:v>4645</c:v>
                </c:pt>
                <c:pt idx="9">
                  <c:v>4495</c:v>
                </c:pt>
                <c:pt idx="12">
                  <c:v>4196</c:v>
                </c:pt>
              </c:numCache>
            </c:numRef>
          </c:val>
          <c:extLst>
            <c:ext xmlns:c16="http://schemas.microsoft.com/office/drawing/2014/chart" uri="{C3380CC4-5D6E-409C-BE32-E72D297353CC}">
              <c16:uniqueId val="{00000008-46D9-4EEC-A3B0-766AF1EE6A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c:v>
                </c:pt>
                <c:pt idx="3">
                  <c:v>4</c:v>
                </c:pt>
                <c:pt idx="6">
                  <c:v>3</c:v>
                </c:pt>
                <c:pt idx="9">
                  <c:v>2</c:v>
                </c:pt>
                <c:pt idx="12">
                  <c:v>1</c:v>
                </c:pt>
              </c:numCache>
            </c:numRef>
          </c:val>
          <c:extLst>
            <c:ext xmlns:c16="http://schemas.microsoft.com/office/drawing/2014/chart" uri="{C3380CC4-5D6E-409C-BE32-E72D297353CC}">
              <c16:uniqueId val="{00000009-46D9-4EEC-A3B0-766AF1EE6A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9756</c:v>
                </c:pt>
                <c:pt idx="3">
                  <c:v>10550</c:v>
                </c:pt>
                <c:pt idx="6">
                  <c:v>10126</c:v>
                </c:pt>
                <c:pt idx="9">
                  <c:v>10403</c:v>
                </c:pt>
                <c:pt idx="12">
                  <c:v>10608</c:v>
                </c:pt>
              </c:numCache>
            </c:numRef>
          </c:val>
          <c:extLst>
            <c:ext xmlns:c16="http://schemas.microsoft.com/office/drawing/2014/chart" uri="{C3380CC4-5D6E-409C-BE32-E72D297353CC}">
              <c16:uniqueId val="{0000000A-46D9-4EEC-A3B0-766AF1EE6A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4553</c:v>
                </c:pt>
                <c:pt idx="2">
                  <c:v>#N/A</c:v>
                </c:pt>
                <c:pt idx="3">
                  <c:v>#N/A</c:v>
                </c:pt>
                <c:pt idx="4">
                  <c:v>7028</c:v>
                </c:pt>
                <c:pt idx="5">
                  <c:v>#N/A</c:v>
                </c:pt>
                <c:pt idx="6">
                  <c:v>#N/A</c:v>
                </c:pt>
                <c:pt idx="7">
                  <c:v>5798</c:v>
                </c:pt>
                <c:pt idx="8">
                  <c:v>#N/A</c:v>
                </c:pt>
                <c:pt idx="9">
                  <c:v>#N/A</c:v>
                </c:pt>
                <c:pt idx="10">
                  <c:v>5850</c:v>
                </c:pt>
                <c:pt idx="11">
                  <c:v>#N/A</c:v>
                </c:pt>
                <c:pt idx="12">
                  <c:v>#N/A</c:v>
                </c:pt>
                <c:pt idx="13">
                  <c:v>5630</c:v>
                </c:pt>
                <c:pt idx="14">
                  <c:v>#N/A</c:v>
                </c:pt>
              </c:numCache>
            </c:numRef>
          </c:val>
          <c:smooth val="0"/>
          <c:extLst>
            <c:ext xmlns:c16="http://schemas.microsoft.com/office/drawing/2014/chart" uri="{C3380CC4-5D6E-409C-BE32-E72D297353CC}">
              <c16:uniqueId val="{0000000B-46D9-4EEC-A3B0-766AF1EE6A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182</c:v>
                </c:pt>
                <c:pt idx="1">
                  <c:v>142</c:v>
                </c:pt>
                <c:pt idx="2">
                  <c:v>142</c:v>
                </c:pt>
              </c:numCache>
            </c:numRef>
          </c:val>
          <c:extLst>
            <c:ext xmlns:c16="http://schemas.microsoft.com/office/drawing/2014/chart" uri="{C3380CC4-5D6E-409C-BE32-E72D297353CC}">
              <c16:uniqueId val="{00000000-13BE-4A5A-B817-9B6F2C5E19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13BE-4A5A-B817-9B6F2C5E19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982</c:v>
                </c:pt>
                <c:pt idx="1">
                  <c:v>999</c:v>
                </c:pt>
                <c:pt idx="2">
                  <c:v>953</c:v>
                </c:pt>
              </c:numCache>
            </c:numRef>
          </c:val>
          <c:extLst>
            <c:ext xmlns:c16="http://schemas.microsoft.com/office/drawing/2014/chart" uri="{C3380CC4-5D6E-409C-BE32-E72D297353CC}">
              <c16:uniqueId val="{00000002-13BE-4A5A-B817-9B6F2C5E19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{B757DA04-135F-4241-8C88-57D01B37842C}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3DB-4D84-8A15-32303ADF77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{0B2EB487-4E02-4D1D-A0E0-A8A3A1C20BA1}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DB-4D84-8A15-32303ADF77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{4CB085FF-E610-4932-8A47-B61BDFAF2BC1}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DB-4D84-8A15-32303ADF77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{850E0667-BF78-4797-A4D3-01E6B55A3EAA}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DB-4D84-8A15-32303ADF77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{F31DA164-13D2-4AF8-9586-C7A05E65BFD5}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DB-4D84-8A15-32303ADF77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{C58508AD-A80D-492A-8A80-425867E2978B}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3DB-4D84-8A15-32303ADF77E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{69CDA2DE-0655-4918-B725-A34BBEAE4FB6}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3DB-4D84-8A15-32303ADF77E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{818E6AA3-DA13-4FFB-8EB4-30226D714205}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3DB-4D84-8A15-32303ADF77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{C38779D7-B95A-4A34-82D4-75442868A334}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3DB-4D84-8A15-32303ADF77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numCache>
            </c:numRef>
          </c:xVal>
          <c:yVal>
            <c:numRef>
              <c:f>公会計指標分析・財政指標組合せ分析表!$BP$51:$DC$51</c:f>
              <c:numCache>
                <c:formatCode>#,##0.0;"▲ "#,##0.0</c:formatCode>
                <c:ptCount val="40"/>
                <c:pt idx="16">
                  <c:v>167.9</c:v>
                </c:pt>
              </c:numCache>
            </c:numRef>
          </c:yVal>
          <c:smooth val="0"/>
          <c:extLst>
            <c:ext xmlns:c16="http://schemas.microsoft.com/office/drawing/2014/chart" uri="{C3380CC4-5D6E-409C-BE32-E72D297353CC}">
              <c16:uniqueId val="{00000009-C3DB-4D84-8A15-32303ADF77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{5F10C165-5155-4DAA-BDB5-CC979C486509}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3DB-4D84-8A15-32303ADF77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{8B0C86C5-633C-42C1-8ACC-7F2FB81ACBA8}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DB-4D84-8A15-32303ADF77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{3779EB47-D2BA-4FDE-8683-9C737D717BE0}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DB-4D84-8A15-32303ADF77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{B05CAB14-171B-4523-8C28-6BC69C713665}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DB-4D84-8A15-32303ADF77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{61DBD6AA-FE9B-4046-9F53-09F6D39E60BF}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DB-4D84-8A15-32303ADF77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{85180350-DD02-4167-82F7-67298421C195}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3DB-4D84-8A15-32303ADF77E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{2E147B00-2D00-4A35-BF9D-AAE4AC65BB91}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3DB-4D84-8A15-32303ADF77E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{614277ED-B4E0-4CF5-A7E9-4525E92967F2}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3DB-4D84-8A15-32303ADF77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{33FD0C01-5243-4CE3-8C06-AE0E49334395}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3DB-4D84-8A15-32303ADF77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numCache>
            </c:numRef>
          </c:xVal>
          <c:yVal>
            <c:numRef>
              <c:f>公会計指標分析・財政指標組合せ分析表!$BP$55:$DC$55</c:f>
              <c:numCache>
                <c:formatCode>#,##0.0;"▲ "#,##0.0</c:formatCode>
                <c:ptCount val="40"/>
                <c:pt idx="16">
                  <c:v>13.1</c:v>
                </c:pt>
              </c:numCache>
            </c:numRef>
          </c:yVal>
          <c:smooth val="0"/>
          <c:extLst>
            <c:ext xmlns:c16="http://schemas.microsoft.com/office/drawing/2014/chart" uri="{C3380CC4-5D6E-409C-BE32-E72D297353CC}">
              <c16:uniqueId val="{00000013-C3DB-4D84-8A15-32303ADF77E8}"/>
            </c:ext>
          </c:extLst>
        </c:ser>
        <c:dLbls>
          <c:showLegendKey val="0"/>
          <c:showVal val="1"/>
          <c:showCatName val="0"/>
          <c:showSerName val="0"/>
          <c:showPercent val="0"/>
          <c:showBubbleSize val="0"/>
        </c:dLbls>
        <c:axId val="46179840"/>
        <c:axId val="46181760"/>
      </c:scatterChart>
      <c:valAx>
        <c:axId val="46179840"/>
        <c:scaling>
          <c:orientation val="minMax"/>
          <c:max val="55.6"/>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{6CEC06FF-194B-4EB4-8EE8-A6A87A9E09F3}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3FF-4E4B-B571-B2A32E7753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{3406BBC8-470F-4D93-838F-3A344B0BD907}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FF-4E4B-B571-B2A32E7753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{470FDEA4-5503-479D-8605-01FD1DA04974}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FF-4E4B-B571-B2A32E7753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{E1A62881-69B9-4F83-B628-38C8B6FE55D5}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FF-4E4B-B571-B2A32E7753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{E16FA5B7-DD53-4751-8FEF-F63526BD884B}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FF-4E4B-B571-B2A32E77539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{5B41918E-8573-4866-8816-687EC91C5F6A}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3FF-4E4B-B571-B2A32E77539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{61134E0E-DB65-4093-A9D7-8A2DBEF10AEE}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3FF-4E4B-B571-B2A32E77539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{A0AC4329-C823-4E04-BDDC-9C34439B0090}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3FF-4E4B-B571-B2A32E77539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{5EC7F2AB-DA6B-4273-B218-D7D02B17BA69}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3FF-4E4B-B571-B2A32E7753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12.5</c:v>
                </c:pt>
                <c:pt idx="16">
                  <c:v>12.5</c:v>
                </c:pt>
                <c:pt idx="24">
                  <c:v>13.1</c:v>
                </c:pt>
                <c:pt idx="32">
                  <c:v>14.2</c:v>
                </c:pt>
              </c:numCache>
            </c:numRef>
          </c:xVal>
          <c:yVal>
            <c:numRef>
              <c:f>公会計指標分析・財政指標組合せ分析表!$BP$73:$DC$73</c:f>
              <c:numCache>
                <c:formatCode>#,##0.0;"▲ "#,##0.0</c:formatCode>
                <c:ptCount val="40"/>
                <c:pt idx="0">
                  <c:v>133.6</c:v>
                </c:pt>
                <c:pt idx="8">
                  <c:v>210.4</c:v>
                </c:pt>
                <c:pt idx="16">
                  <c:v>167.9</c:v>
                </c:pt>
                <c:pt idx="24">
                  <c:v>173.9</c:v>
                </c:pt>
                <c:pt idx="32">
                  <c:v>168.7</c:v>
                </c:pt>
              </c:numCache>
            </c:numRef>
          </c:yVal>
          <c:smooth val="0"/>
          <c:extLst>
            <c:ext xmlns:c16="http://schemas.microsoft.com/office/drawing/2014/chart" uri="{C3380CC4-5D6E-409C-BE32-E72D297353CC}">
              <c16:uniqueId val="{00000009-93FF-4E4B-B571-B2A32E7753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{271B899A-340C-4E85-AC73-2F92AA6B67DF}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3FF-4E4B-B571-B2A32E7753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{A32BF76E-631D-4D1C-8D2C-8D493AA43A7E}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FF-4E4B-B571-B2A32E7753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{4C75E457-48B9-443F-BAB4-AB898D2A778D}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FF-4E4B-B571-B2A32E7753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{D6E0B834-2975-4359-887E-C42D4F4B52EE}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FF-4E4B-B571-B2A32E7753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{957A5456-6CE0-427A-AD2E-BF71D320BC7C}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FF-4E4B-B571-B2A32E77539B}"/>
                </c:ext>
              </c:extLst>
            </c:dLbl>
            <c:dLbl>
              <c:idx val="8"/>
              <c:layout>
                <c:manualLayout>
                  <c:x val="-2.984571857855705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{671D6BD1-8F75-4495-A971-697B5FDE437C}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3FF-4E4B-B571-B2A32E77539B}"/>
                </c:ext>
              </c:extLst>
            </c:dLbl>
            <c:dLbl>
              <c:idx val="16"/>
              <c:layout>
                <c:manualLayout>
                  <c:x val="-3.355026465966421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{453E82FE-85A2-486B-958E-E4771EBA4043}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3FF-4E4B-B571-B2A32E77539B}"/>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{A55FD686-6DB6-4DEF-B779-A764F830DC4E}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3FF-4E4B-B571-B2A32E77539B}"/>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{CC80EEFD-E6F0-4ABC-BD30-1957B186CF28}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3FF-4E4B-B571-B2A32E7753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93FF-4E4B-B571-B2A32E77539B}"/>
            </c:ext>
          </c:extLst>
        </c:ser>
        <c:dLbls>
          <c:showLegendKey val="0"/>
          <c:showVal val="1"/>
          <c:showCatName val="0"/>
          <c:showSerName val="0"/>
          <c:showPercent val="0"/>
          <c:showBubbleSize val="0"/>
        </c:dLbls>
        <c:axId val="84219776"/>
        <c:axId val="84234240"/>
      </c:scatterChart>
      <c:valAx>
        <c:axId val="84219776"/>
        <c:scaling>
          <c:orientation val="minMax"/>
          <c:max val="14.79999999999999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平成１８年度に地方債の借換えを実施したことに伴い、元利償還金については、当分の間、ほぼ同水準で推移する見込みにある。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庁舎建設に伴う地方債の元金償還が平成２９年度に始まったほか、今後も公共施設の整備・改修等の大型事業に伴う地方債の新規発行が見込まれることから、今後の地方債発行を計画的に進めることにより、比率の適正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これまで、新規発行の地方債を計画的に抑制していたことから、一般会計等に係る地方債の現在高は、減少傾向にあったが、庁舎建設に伴う地方債の発行により、一時的に現在高が増加している。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今後においては、公共施設の整備・改修等の大型事業に伴う地方債の発行が見込まれることから、今後の地方債発行を計画的に進めることにより、比率の適正化を図る。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北海道岩内町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指定寄付により、「漁業振興基金」に１０百万円、「ふるさと納税基金」に１０百万円を積み立てた一方、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温泉や都市公園の管理費等の財源として「地域振興基金」を３５百万円、「まちづくり推進基金」を１６百万円、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漁業施設の改修費等の財源として「漁業振興基金」を１４百万円取り崩したこと等により、基金全体としては４６百万円の減となった。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人口減に伴う町税や普通交付税の減等により収支均衡を図ることが厳しくなることから、各特定目的基金の使途に合った事業の財源として取り崩しを行う予定であり、中長期的には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・漁業振興基金：町の漁業振興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・地域振興基金：町の地域振興（公共施設・生活環境等整備事業、産業振興事業、水道事業、保健・医療・福祉事業）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指定寄付により、「漁業振興基金」に１０百万円、「ふるさと納税基金」に１０百万円を積み立てた一方、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温泉や都市公園の管理費等の財源として「地域振興基金」を３５百万円、「まちづくり推進基金」を１６百万円、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漁業施設の改修費等の財源として「漁業振興基金」を１４百万円取り崩したこと等により、４６百万円の減となった。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公共用施設維持修繕・維持補修基金：平成３０年度に実施する岩内地方文化センターの屋上防水等改修事業の財源として１７８百万円を取り崩す予定。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平成２８年度に４０百万円の取り崩しを行ったが、平成２９年度は大きな増減はない。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各会計年度において歳入歳出の決算上剰余金を生じた場合は、その一部又は全部を積み立てる。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積み立てや取り崩しの計画はない。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12,931
12,886
70.60
7,861,817
7,828,023
33,794
3,954,069
10,607,716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54338</xdr:rowOff>
    </xdr:from>
    <xdr:to>
      <xdr:col>15</xdr:col>
      <xdr:colOff>187325</xdr:colOff>
      <xdr:row>30</xdr:row>
      <xdr:rowOff>155938</xdr:rowOff>
    </xdr:to>
    <xdr:sp macro="" textlink="">
      <xdr:nvSpPr>
        <xdr:cNvPr id="80" name="楕円 79"/>
        <xdr:cNvSpPr/>
      </xdr:nvSpPr>
      <xdr:spPr>
        <a:xfrm>
          <a:off x="3238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102796</xdr:rowOff>
    </xdr:from>
    <xdr:ext cx="405111" cy="259045"/>
    <xdr:sp macro="" textlink="">
      <xdr:nvSpPr>
        <xdr:cNvPr id="81" name="n_1aveValue有形固定資産減価償却率"/>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2"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83" name="n_2mainValue有形固定資産減価償却率"/>
        <xdr:cNvSpPr txBox="1"/>
      </xdr:nvSpPr>
      <xdr:spPr>
        <a:xfrm>
          <a:off x="3086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6" name="正方形/長方形 85"/>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庁舎建設事業（平成２４～２６年度）や一般廃棄物中間処理施設等整備事業（平成２６～２９年度）に係る多額の地方債発行額が将来負担額が高い要因としてあり、類似団体平均より高い数値となっている。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新発債の発行額を抑制していることにより、将来負担額は減少傾向にあるが、充当可能財源（基金や都市計画税収）も減少傾向にあるため、数値の大幅な減少は見込めないが、引き続き新発債の発行抑制や基金の積立・取り崩し抑制に取り組んで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2" name="直線コネクタ 11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6" name="直線コネクタ 11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17"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18" name="フローチャート: 判断 11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101247</xdr:rowOff>
    </xdr:from>
    <xdr:to>
      <xdr:col>76</xdr:col>
      <xdr:colOff>73025</xdr:colOff>
      <xdr:row>28</xdr:row>
      <xdr:rowOff>31397</xdr:rowOff>
    </xdr:to>
    <xdr:sp macro="" textlink="">
      <xdr:nvSpPr>
        <xdr:cNvPr id="124" name="楕円 123"/>
        <xdr:cNvSpPr/>
      </xdr:nvSpPr>
      <xdr:spPr>
        <a:xfrm>
          <a:off x="14744700" y="55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16174</xdr:rowOff>
    </xdr:from>
    <xdr:ext cx="405111" cy="259045"/>
    <xdr:sp macro="" textlink="">
      <xdr:nvSpPr>
        <xdr:cNvPr id="125" name="債務償還可能年数該当値テキスト"/>
        <xdr:cNvSpPr txBox="1"/>
      </xdr:nvSpPr>
      <xdr:spPr>
        <a:xfrm>
          <a:off x="14846300" y="5416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12,931
12,886
70.60
7,861,817
7,828,023
33,794
3,954,069
10,607,716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141605</xdr:rowOff>
    </xdr:from>
    <xdr:to>
      <xdr:col>15</xdr:col>
      <xdr:colOff>101600</xdr:colOff>
      <xdr:row>41</xdr:row>
      <xdr:rowOff>71755</xdr:rowOff>
    </xdr:to>
    <xdr:sp macro="" textlink="">
      <xdr:nvSpPr>
        <xdr:cNvPr id="70" name="楕円 69"/>
        <xdr:cNvSpPr/>
      </xdr:nvSpPr>
      <xdr:spPr>
        <a:xfrm>
          <a:off x="2857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31132</xdr:rowOff>
    </xdr:from>
    <xdr:ext cx="405111" cy="259045"/>
    <xdr:sp macro="" textlink="">
      <xdr:nvSpPr>
        <xdr:cNvPr id="71"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62882</xdr:rowOff>
    </xdr:from>
    <xdr:ext cx="405111" cy="259045"/>
    <xdr:sp macro="" textlink="">
      <xdr:nvSpPr>
        <xdr:cNvPr id="73" name="n_2mainValue【道路】&#10;有形固定資産減価償却率"/>
        <xdr:cNvSpPr txBox="1"/>
      </xdr:nvSpPr>
      <xdr:spPr>
        <a:xfrm>
          <a:off x="2705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07" name="フローチャート: 判断 106"/>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117460</xdr:rowOff>
    </xdr:from>
    <xdr:to>
      <xdr:col>46</xdr:col>
      <xdr:colOff>38100</xdr:colOff>
      <xdr:row>41</xdr:row>
      <xdr:rowOff>47610</xdr:rowOff>
    </xdr:to>
    <xdr:sp macro="" textlink="">
      <xdr:nvSpPr>
        <xdr:cNvPr id="113" name="楕円 112"/>
        <xdr:cNvSpPr/>
      </xdr:nvSpPr>
      <xdr:spPr>
        <a:xfrm>
          <a:off x="8699500" y="69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75273</xdr:rowOff>
    </xdr:from>
    <xdr:ext cx="534377" cy="259045"/>
    <xdr:sp macro="" textlink="">
      <xdr:nvSpPr>
        <xdr:cNvPr id="114"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15"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38737</xdr:rowOff>
    </xdr:from>
    <xdr:ext cx="469744" cy="259045"/>
    <xdr:sp macro="" textlink="">
      <xdr:nvSpPr>
        <xdr:cNvPr id="116" name="n_2mainValue【道路】&#10;一人当たり延長"/>
        <xdr:cNvSpPr txBox="1"/>
      </xdr:nvSpPr>
      <xdr:spPr>
        <a:xfrm>
          <a:off x="8515427" y="706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48" name="フローチャート: 判断 147"/>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135890</xdr:rowOff>
    </xdr:from>
    <xdr:to>
      <xdr:col>15</xdr:col>
      <xdr:colOff>101600</xdr:colOff>
      <xdr:row>60</xdr:row>
      <xdr:rowOff>66040</xdr:rowOff>
    </xdr:to>
    <xdr:sp macro="" textlink="">
      <xdr:nvSpPr>
        <xdr:cNvPr id="154" name="楕円 153"/>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29227</xdr:rowOff>
    </xdr:from>
    <xdr:ext cx="405111" cy="259045"/>
    <xdr:sp macro="" textlink="">
      <xdr:nvSpPr>
        <xdr:cNvPr id="155"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56"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57" name="n_2mainValue【橋りょう・トンネ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81" name="直線コネクタ 180"/>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82"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83" name="直線コネクタ 182"/>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84"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85" name="直線コネクタ 184"/>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86"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87" name="フローチャート: 判断 186"/>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88" name="フローチャート: 判断 187"/>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89" name="フローチャート: 判断 188"/>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153957</xdr:rowOff>
    </xdr:from>
    <xdr:to>
      <xdr:col>46</xdr:col>
      <xdr:colOff>38100</xdr:colOff>
      <xdr:row>63</xdr:row>
      <xdr:rowOff>84107</xdr:rowOff>
    </xdr:to>
    <xdr:sp macro="" textlink="">
      <xdr:nvSpPr>
        <xdr:cNvPr id="195" name="楕円 194"/>
        <xdr:cNvSpPr/>
      </xdr:nvSpPr>
      <xdr:spPr>
        <a:xfrm>
          <a:off x="8699500" y="107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10672</xdr:rowOff>
    </xdr:from>
    <xdr:ext cx="599010" cy="259045"/>
    <xdr:sp macro="" textlink="">
      <xdr:nvSpPr>
        <xdr:cNvPr id="196"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197"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75234</xdr:rowOff>
    </xdr:from>
    <xdr:ext cx="599010" cy="259045"/>
    <xdr:sp macro="" textlink="">
      <xdr:nvSpPr>
        <xdr:cNvPr id="198" name="n_2mainValue【橋りょう・トンネル】&#10;一人当たり有形固定資産（償却資産）額"/>
        <xdr:cNvSpPr txBox="1"/>
      </xdr:nvSpPr>
      <xdr:spPr>
        <a:xfrm>
          <a:off x="8450795" y="1087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21" name="直線コネクタ 22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2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23" name="直線コネクタ 22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5" name="直線コネクタ 22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26"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27" name="フローチャート: 判断 22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28" name="フローチャート: 判断 22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29" name="フローチャート: 判断 228"/>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81026</xdr:rowOff>
    </xdr:from>
    <xdr:to>
      <xdr:col>15</xdr:col>
      <xdr:colOff>101600</xdr:colOff>
      <xdr:row>84</xdr:row>
      <xdr:rowOff>11176</xdr:rowOff>
    </xdr:to>
    <xdr:sp macro="" textlink="">
      <xdr:nvSpPr>
        <xdr:cNvPr id="235" name="楕円 234"/>
        <xdr:cNvSpPr/>
      </xdr:nvSpPr>
      <xdr:spPr>
        <a:xfrm>
          <a:off x="2857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93997</xdr:rowOff>
    </xdr:from>
    <xdr:ext cx="405111" cy="259045"/>
    <xdr:sp macro="" textlink="">
      <xdr:nvSpPr>
        <xdr:cNvPr id="236"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37"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2303</xdr:rowOff>
    </xdr:from>
    <xdr:ext cx="405111" cy="259045"/>
    <xdr:sp macro="" textlink="">
      <xdr:nvSpPr>
        <xdr:cNvPr id="238" name="n_2mainValue【公営住宅】&#10;有形固定資産減価償却率"/>
        <xdr:cNvSpPr txBox="1"/>
      </xdr:nvSpPr>
      <xdr:spPr>
        <a:xfrm>
          <a:off x="27057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43814</xdr:rowOff>
    </xdr:from>
    <xdr:to>
      <xdr:col>54</xdr:col>
      <xdr:colOff>189865</xdr:colOff>
      <xdr:row>86</xdr:row>
      <xdr:rowOff>104012</xdr:rowOff>
    </xdr:to>
    <xdr:cxnSp macro="">
      <xdr:nvCxnSpPr>
        <xdr:cNvPr id="262" name="直線コネクタ 261"/>
        <xdr:cNvCxnSpPr/>
      </xdr:nvCxnSpPr>
      <xdr:spPr>
        <a:xfrm flipV="1">
          <a:off x="10476865" y="14102714"/>
          <a:ext cx="0" cy="745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107839</xdr:rowOff>
    </xdr:from>
    <xdr:ext cx="469744" cy="259045"/>
    <xdr:sp macro="" textlink="">
      <xdr:nvSpPr>
        <xdr:cNvPr id="263" name="【公営住宅】&#10;一人当たり面積最小値テキスト"/>
        <xdr:cNvSpPr txBox="1"/>
      </xdr:nvSpPr>
      <xdr:spPr>
        <a:xfrm>
          <a:off x="10515600" y="1485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104012</xdr:rowOff>
    </xdr:from>
    <xdr:to>
      <xdr:col>55</xdr:col>
      <xdr:colOff>88900</xdr:colOff>
      <xdr:row>86</xdr:row>
      <xdr:rowOff>104012</xdr:rowOff>
    </xdr:to>
    <xdr:cxnSp macro="">
      <xdr:nvCxnSpPr>
        <xdr:cNvPr id="264" name="直線コネクタ 263"/>
        <xdr:cNvCxnSpPr/>
      </xdr:nvCxnSpPr>
      <xdr:spPr>
        <a:xfrm>
          <a:off x="10388600" y="14848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161941</xdr:rowOff>
    </xdr:from>
    <xdr:ext cx="469744" cy="259045"/>
    <xdr:sp macro="" textlink="">
      <xdr:nvSpPr>
        <xdr:cNvPr id="265" name="【公営住宅】&#10;一人当たり面積最大値テキスト"/>
        <xdr:cNvSpPr txBox="1"/>
      </xdr:nvSpPr>
      <xdr:spPr>
        <a:xfrm>
          <a:off x="10515600" y="138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43814</xdr:rowOff>
    </xdr:from>
    <xdr:to>
      <xdr:col>55</xdr:col>
      <xdr:colOff>88900</xdr:colOff>
      <xdr:row>82</xdr:row>
      <xdr:rowOff>43814</xdr:rowOff>
    </xdr:to>
    <xdr:cxnSp macro="">
      <xdr:nvCxnSpPr>
        <xdr:cNvPr id="266" name="直線コネクタ 265"/>
        <xdr:cNvCxnSpPr/>
      </xdr:nvCxnSpPr>
      <xdr:spPr>
        <a:xfrm>
          <a:off x="10388600" y="1410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133177</xdr:rowOff>
    </xdr:from>
    <xdr:ext cx="469744" cy="259045"/>
    <xdr:sp macro="" textlink="">
      <xdr:nvSpPr>
        <xdr:cNvPr id="267" name="【公営住宅】&#10;一人当たり面積平均値テキスト"/>
        <xdr:cNvSpPr txBox="1"/>
      </xdr:nvSpPr>
      <xdr:spPr>
        <a:xfrm>
          <a:off x="10515600" y="14534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154750</xdr:rowOff>
    </xdr:from>
    <xdr:to>
      <xdr:col>55</xdr:col>
      <xdr:colOff>50800</xdr:colOff>
      <xdr:row>85</xdr:row>
      <xdr:rowOff>84900</xdr:rowOff>
    </xdr:to>
    <xdr:sp macro="" textlink="">
      <xdr:nvSpPr>
        <xdr:cNvPr id="268" name="フローチャート: 判断 267"/>
        <xdr:cNvSpPr/>
      </xdr:nvSpPr>
      <xdr:spPr>
        <a:xfrm>
          <a:off x="10426700" y="1455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151892</xdr:rowOff>
    </xdr:from>
    <xdr:to>
      <xdr:col>50</xdr:col>
      <xdr:colOff>165100</xdr:colOff>
      <xdr:row>85</xdr:row>
      <xdr:rowOff>82042</xdr:rowOff>
    </xdr:to>
    <xdr:sp macro="" textlink="">
      <xdr:nvSpPr>
        <xdr:cNvPr id="269" name="フローチャート: 判断 268"/>
        <xdr:cNvSpPr/>
      </xdr:nvSpPr>
      <xdr:spPr>
        <a:xfrm>
          <a:off x="9588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91123</xdr:rowOff>
    </xdr:from>
    <xdr:to>
      <xdr:col>46</xdr:col>
      <xdr:colOff>38100</xdr:colOff>
      <xdr:row>85</xdr:row>
      <xdr:rowOff>21273</xdr:rowOff>
    </xdr:to>
    <xdr:sp macro="" textlink="">
      <xdr:nvSpPr>
        <xdr:cNvPr id="270" name="フローチャート: 判断 269"/>
        <xdr:cNvSpPr/>
      </xdr:nvSpPr>
      <xdr:spPr>
        <a:xfrm>
          <a:off x="8699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35306</xdr:rowOff>
    </xdr:from>
    <xdr:to>
      <xdr:col>46</xdr:col>
      <xdr:colOff>38100</xdr:colOff>
      <xdr:row>78</xdr:row>
      <xdr:rowOff>136906</xdr:rowOff>
    </xdr:to>
    <xdr:sp macro="" textlink="">
      <xdr:nvSpPr>
        <xdr:cNvPr id="276" name="楕円 275"/>
        <xdr:cNvSpPr/>
      </xdr:nvSpPr>
      <xdr:spPr>
        <a:xfrm>
          <a:off x="8699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98569</xdr:rowOff>
    </xdr:from>
    <xdr:ext cx="469744" cy="259045"/>
    <xdr:sp macro="" textlink="">
      <xdr:nvSpPr>
        <xdr:cNvPr id="277" name="n_1aveValue【公営住宅】&#10;一人当たり面積"/>
        <xdr:cNvSpPr txBox="1"/>
      </xdr:nvSpPr>
      <xdr:spPr>
        <a:xfrm>
          <a:off x="93917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12400</xdr:rowOff>
    </xdr:from>
    <xdr:ext cx="469744" cy="259045"/>
    <xdr:sp macro="" textlink="">
      <xdr:nvSpPr>
        <xdr:cNvPr id="278" name="n_2aveValue【公営住宅】&#10;一人当たり面積"/>
        <xdr:cNvSpPr txBox="1"/>
      </xdr:nvSpPr>
      <xdr:spPr>
        <a:xfrm>
          <a:off x="8515427" y="1458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153433</xdr:rowOff>
    </xdr:from>
    <xdr:ext cx="469744" cy="259045"/>
    <xdr:sp macro="" textlink="">
      <xdr:nvSpPr>
        <xdr:cNvPr id="279" name="n_2mainValue【公営住宅】&#10;一人当たり面積"/>
        <xdr:cNvSpPr txBox="1"/>
      </xdr:nvSpPr>
      <xdr:spPr>
        <a:xfrm>
          <a:off x="8515427" y="1318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8" name="テキスト ボックス 3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6" name="テキスト ボックス 3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20" name="直線コネクタ 319"/>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21"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22" name="直線コネクタ 321"/>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4" name="直線コネクタ 3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25"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26" name="フローチャート: 判断 325"/>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27" name="フローチャート: 判断 326"/>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28" name="フローチャート: 判断 327"/>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31115</xdr:rowOff>
    </xdr:from>
    <xdr:to>
      <xdr:col>76</xdr:col>
      <xdr:colOff>165100</xdr:colOff>
      <xdr:row>36</xdr:row>
      <xdr:rowOff>132715</xdr:rowOff>
    </xdr:to>
    <xdr:sp macro="" textlink="">
      <xdr:nvSpPr>
        <xdr:cNvPr id="334" name="楕円 333"/>
        <xdr:cNvSpPr/>
      </xdr:nvSpPr>
      <xdr:spPr>
        <a:xfrm>
          <a:off x="14541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137812</xdr:rowOff>
    </xdr:from>
    <xdr:ext cx="405111" cy="259045"/>
    <xdr:sp macro="" textlink="">
      <xdr:nvSpPr>
        <xdr:cNvPr id="335"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336" name="n_2aveValue【認定こども園・幼稚園・保育所】&#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149242</xdr:rowOff>
    </xdr:from>
    <xdr:ext cx="405111" cy="259045"/>
    <xdr:sp macro="" textlink="">
      <xdr:nvSpPr>
        <xdr:cNvPr id="337" name="n_2mainValue【認定こども園・幼稚園・保育所】&#10;有形固定資産減価償却率"/>
        <xdr:cNvSpPr txBox="1"/>
      </xdr:nvSpPr>
      <xdr:spPr>
        <a:xfrm>
          <a:off x="14389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61" name="直線コネクタ 360"/>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62"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63" name="直線コネクタ 362"/>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4"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5" name="直線コネクタ 364"/>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66"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67" name="フローチャート: 判断 366"/>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68" name="フローチャート: 判断 367"/>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69" name="フローチャート: 判断 368"/>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13970</xdr:rowOff>
    </xdr:from>
    <xdr:to>
      <xdr:col>107</xdr:col>
      <xdr:colOff>101600</xdr:colOff>
      <xdr:row>40</xdr:row>
      <xdr:rowOff>115570</xdr:rowOff>
    </xdr:to>
    <xdr:sp macro="" textlink="">
      <xdr:nvSpPr>
        <xdr:cNvPr id="375" name="楕円 374"/>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31132</xdr:rowOff>
    </xdr:from>
    <xdr:ext cx="469744" cy="259045"/>
    <xdr:sp macro="" textlink="">
      <xdr:nvSpPr>
        <xdr:cNvPr id="376"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377"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378" name="n_2mainValue【認定こども園・幼稚園・保育所】&#10;一人当たり面積"/>
        <xdr:cNvSpPr txBox="1"/>
      </xdr:nvSpPr>
      <xdr:spPr>
        <a:xfrm>
          <a:off x="20199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7" name="テキスト ボックス 3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01" name="直線コネクタ 400"/>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02"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03" name="直線コネクタ 402"/>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04"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05" name="直線コネクタ 404"/>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06"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07" name="フローチャート: 判断 406"/>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08" name="フローチャート: 判断 407"/>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09" name="フローチャート: 判断 408"/>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52070</xdr:rowOff>
    </xdr:from>
    <xdr:to>
      <xdr:col>76</xdr:col>
      <xdr:colOff>165100</xdr:colOff>
      <xdr:row>55</xdr:row>
      <xdr:rowOff>153670</xdr:rowOff>
    </xdr:to>
    <xdr:sp macro="" textlink="">
      <xdr:nvSpPr>
        <xdr:cNvPr id="415" name="楕円 414"/>
        <xdr:cNvSpPr/>
      </xdr:nvSpPr>
      <xdr:spPr>
        <a:xfrm>
          <a:off x="14541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163339</xdr:rowOff>
    </xdr:from>
    <xdr:ext cx="405111" cy="259045"/>
    <xdr:sp macro="" textlink="">
      <xdr:nvSpPr>
        <xdr:cNvPr id="416"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103649</xdr:rowOff>
    </xdr:from>
    <xdr:ext cx="405111" cy="259045"/>
    <xdr:sp macro="" textlink="">
      <xdr:nvSpPr>
        <xdr:cNvPr id="417" name="n_2aveValue【学校施設】&#10;有形固定資産減価償却率"/>
        <xdr:cNvSpPr txBox="1"/>
      </xdr:nvSpPr>
      <xdr:spPr>
        <a:xfrm>
          <a:off x="14389744" y="1004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170197</xdr:rowOff>
    </xdr:from>
    <xdr:ext cx="405111" cy="259045"/>
    <xdr:sp macro="" textlink="">
      <xdr:nvSpPr>
        <xdr:cNvPr id="418" name="n_2mainValue【学校施設】&#10;有形固定資産減価償却率"/>
        <xdr:cNvSpPr txBox="1"/>
      </xdr:nvSpPr>
      <xdr:spPr>
        <a:xfrm>
          <a:off x="14389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9" name="テキスト ボックス 4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0" name="直線コネクタ 4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1" name="テキスト ボックス 4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2" name="直線コネクタ 4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3" name="テキスト ボックス 4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4" name="直線コネクタ 4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5" name="テキスト ボックス 4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6" name="直線コネクタ 4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7" name="テキスト ボックス 4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41" name="直線コネクタ 440"/>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42"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43" name="直線コネクタ 442"/>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44"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45" name="直線コネクタ 444"/>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46"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47" name="フローチャート: 判断 446"/>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48" name="フローチャート: 判断 447"/>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49" name="フローチャート: 判断 448"/>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20066</xdr:rowOff>
    </xdr:from>
    <xdr:to>
      <xdr:col>107</xdr:col>
      <xdr:colOff>101600</xdr:colOff>
      <xdr:row>61</xdr:row>
      <xdr:rowOff>121666</xdr:rowOff>
    </xdr:to>
    <xdr:sp macro="" textlink="">
      <xdr:nvSpPr>
        <xdr:cNvPr id="455" name="楕円 454"/>
        <xdr:cNvSpPr/>
      </xdr:nvSpPr>
      <xdr:spPr>
        <a:xfrm>
          <a:off x="2038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13835</xdr:rowOff>
    </xdr:from>
    <xdr:ext cx="469744" cy="259045"/>
    <xdr:sp macro="" textlink="">
      <xdr:nvSpPr>
        <xdr:cNvPr id="456"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457"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458" name="n_2mainValue【学校施設】&#10;一人当たり面積"/>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7" name="正方形/長方形 4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4" name="正方形/長方形 4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00" name="直線コネクタ 49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0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02" name="直線コネクタ 50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0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04" name="直線コネクタ 50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0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06" name="フローチャート: 判断 50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07" name="フローチャート: 判断 50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08" name="フローチャート: 判断 50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9" name="テキスト ボックス 5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170724</xdr:rowOff>
    </xdr:from>
    <xdr:to>
      <xdr:col>76</xdr:col>
      <xdr:colOff>165100</xdr:colOff>
      <xdr:row>102</xdr:row>
      <xdr:rowOff>100874</xdr:rowOff>
    </xdr:to>
    <xdr:sp macro="" textlink="">
      <xdr:nvSpPr>
        <xdr:cNvPr id="514" name="楕円 513"/>
        <xdr:cNvSpPr/>
      </xdr:nvSpPr>
      <xdr:spPr>
        <a:xfrm>
          <a:off x="14541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156590</xdr:rowOff>
    </xdr:from>
    <xdr:ext cx="405111" cy="259045"/>
    <xdr:sp macro="" textlink="">
      <xdr:nvSpPr>
        <xdr:cNvPr id="515"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516" name="n_2aveValue【公民館】&#10;有形固定資産減価償却率"/>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117401</xdr:rowOff>
    </xdr:from>
    <xdr:ext cx="405111" cy="259045"/>
    <xdr:sp macro="" textlink="">
      <xdr:nvSpPr>
        <xdr:cNvPr id="517" name="n_2mainValue【公民館】&#10;有形固定資産減価償却率"/>
        <xdr:cNvSpPr txBox="1"/>
      </xdr:nvSpPr>
      <xdr:spPr>
        <a:xfrm>
          <a:off x="14389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8" name="直線コネクタ 5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9" name="テキスト ボックス 5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0" name="直線コネクタ 5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1" name="テキスト ボックス 5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2" name="直線コネクタ 5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3" name="テキスト ボックス 5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4" name="直線コネクタ 5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5" name="テキスト ボックス 5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6" name="直線コネクタ 5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7" name="テキスト ボックス 5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41" name="直線コネクタ 540"/>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4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43" name="直線コネクタ 54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44"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45" name="直線コネクタ 544"/>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46"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47" name="フローチャート: 判断 546"/>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48" name="フローチャート: 判断 547"/>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49" name="フローチャート: 判断 548"/>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102870</xdr:rowOff>
    </xdr:from>
    <xdr:to>
      <xdr:col>107</xdr:col>
      <xdr:colOff>101600</xdr:colOff>
      <xdr:row>104</xdr:row>
      <xdr:rowOff>33020</xdr:rowOff>
    </xdr:to>
    <xdr:sp macro="" textlink="">
      <xdr:nvSpPr>
        <xdr:cNvPr id="555" name="楕円 554"/>
        <xdr:cNvSpPr/>
      </xdr:nvSpPr>
      <xdr:spPr>
        <a:xfrm>
          <a:off x="20383500" y="177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66057</xdr:rowOff>
    </xdr:from>
    <xdr:ext cx="469744" cy="259045"/>
    <xdr:sp macro="" textlink="">
      <xdr:nvSpPr>
        <xdr:cNvPr id="556"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557"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49547</xdr:rowOff>
    </xdr:from>
    <xdr:ext cx="469744" cy="259045"/>
    <xdr:sp macro="" textlink="">
      <xdr:nvSpPr>
        <xdr:cNvPr id="558" name="n_2mainValue【公民館】&#10;一人当たり面積"/>
        <xdr:cNvSpPr txBox="1"/>
      </xdr:nvSpPr>
      <xdr:spPr>
        <a:xfrm>
          <a:off x="201994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12,931
12,886
70.60
7,861,817
7,828,023
33,794
3,954,069
10,607,716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4445</xdr:rowOff>
    </xdr:from>
    <xdr:to>
      <xdr:col>15</xdr:col>
      <xdr:colOff>101600</xdr:colOff>
      <xdr:row>60</xdr:row>
      <xdr:rowOff>106045</xdr:rowOff>
    </xdr:to>
    <xdr:sp macro="" textlink="">
      <xdr:nvSpPr>
        <xdr:cNvPr id="88" name="楕円 87"/>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97172</xdr:rowOff>
    </xdr:from>
    <xdr:ext cx="405111" cy="259045"/>
    <xdr:sp macro="" textlink="">
      <xdr:nvSpPr>
        <xdr:cNvPr id="89" name="n_2mainValue【体育館・プー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3" name="直線コネクタ 112"/>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14"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15" name="直線コネクタ 114"/>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16"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17" name="直線コネクタ 116"/>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18"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19" name="フローチャート: 判断 118"/>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0" name="フローチャート: 判断 119"/>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1"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2" name="フローチャート: 判断 121"/>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23"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168275</xdr:rowOff>
    </xdr:from>
    <xdr:to>
      <xdr:col>46</xdr:col>
      <xdr:colOff>38100</xdr:colOff>
      <xdr:row>61</xdr:row>
      <xdr:rowOff>98425</xdr:rowOff>
    </xdr:to>
    <xdr:sp macro="" textlink="">
      <xdr:nvSpPr>
        <xdr:cNvPr id="129" name="楕円 128"/>
        <xdr:cNvSpPr/>
      </xdr:nvSpPr>
      <xdr:spPr>
        <a:xfrm>
          <a:off x="8699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89552</xdr:rowOff>
    </xdr:from>
    <xdr:ext cx="469744" cy="259045"/>
    <xdr:sp macro="" textlink="">
      <xdr:nvSpPr>
        <xdr:cNvPr id="130" name="n_2mainValue【体育館・プール】&#10;一人当たり面積"/>
        <xdr:cNvSpPr txBox="1"/>
      </xdr:nvSpPr>
      <xdr:spPr>
        <a:xfrm>
          <a:off x="8515427" y="105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155" name="直線コネクタ 154"/>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15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157" name="直線コネクタ 15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5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59" name="直線コネクタ 15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160"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61" name="フローチャート: 判断 160"/>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62" name="フローチャート: 判断 161"/>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163"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164" name="フローチャート: 判断 163"/>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89552</xdr:rowOff>
    </xdr:from>
    <xdr:ext cx="405111" cy="259045"/>
    <xdr:sp macro="" textlink="">
      <xdr:nvSpPr>
        <xdr:cNvPr id="165" name="n_2aveValue【福祉施設】&#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67311</xdr:rowOff>
    </xdr:from>
    <xdr:to>
      <xdr:col>15</xdr:col>
      <xdr:colOff>101600</xdr:colOff>
      <xdr:row>81</xdr:row>
      <xdr:rowOff>168911</xdr:rowOff>
    </xdr:to>
    <xdr:sp macro="" textlink="">
      <xdr:nvSpPr>
        <xdr:cNvPr id="171" name="楕円 170"/>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13988</xdr:rowOff>
    </xdr:from>
    <xdr:ext cx="405111" cy="259045"/>
    <xdr:sp macro="" textlink="">
      <xdr:nvSpPr>
        <xdr:cNvPr id="172" name="n_2mainValue【福祉施設】&#10;有形固定資産減価償却率"/>
        <xdr:cNvSpPr txBox="1"/>
      </xdr:nvSpPr>
      <xdr:spPr>
        <a:xfrm>
          <a:off x="2705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2" name="テキスト ボックス 1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196" name="直線コネクタ 195"/>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197"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198" name="直線コネクタ 197"/>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199"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00" name="直線コネクタ 199"/>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01"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02" name="フローチャート: 判断 201"/>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03" name="フローチャート: 判断 202"/>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04"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05" name="フローチャート: 判断 204"/>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146702</xdr:rowOff>
    </xdr:from>
    <xdr:ext cx="469744" cy="259045"/>
    <xdr:sp macro="" textlink="">
      <xdr:nvSpPr>
        <xdr:cNvPr id="206" name="n_2aveValue【福祉施設】&#10;一人当たり面積"/>
        <xdr:cNvSpPr txBox="1"/>
      </xdr:nvSpPr>
      <xdr:spPr>
        <a:xfrm>
          <a:off x="8515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33020</xdr:rowOff>
    </xdr:from>
    <xdr:to>
      <xdr:col>46</xdr:col>
      <xdr:colOff>38100</xdr:colOff>
      <xdr:row>84</xdr:row>
      <xdr:rowOff>134620</xdr:rowOff>
    </xdr:to>
    <xdr:sp macro="" textlink="">
      <xdr:nvSpPr>
        <xdr:cNvPr id="212" name="楕円 211"/>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151147</xdr:rowOff>
    </xdr:from>
    <xdr:ext cx="469744" cy="259045"/>
    <xdr:sp macro="" textlink="">
      <xdr:nvSpPr>
        <xdr:cNvPr id="213" name="n_2main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8" name="正方形/長方形 2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9" name="正方形/長方形 2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0" name="正方形/長方形 2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1" name="正方形/長方形 2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2" name="正方形/長方形 2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3" name="正方形/長方形 2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4" name="正方形/長方形 2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5" name="正方形/長方形 2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6" name="正方形/長方形 2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7" name="正方形/長方形 2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8" name="正方形/長方形 2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9" name="正方形/長方形 2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0" name="正方形/長方形 2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1" name="正方形/長方形 2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2" name="正方形/長方形 2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3" name="正方形/長方形 2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4" name="テキスト ボックス 2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5" name="直線コネクタ 2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56" name="直線コネクタ 2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57" name="テキスト ボックス 2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58" name="直線コネクタ 2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59" name="テキスト ボックス 2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60" name="直線コネクタ 2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61" name="テキスト ボックス 2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62" name="直線コネクタ 2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63" name="テキスト ボックス 2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64" name="直線コネクタ 2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65" name="テキスト ボックス 2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66" name="直線コネクタ 2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67" name="テキスト ボックス 2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8" name="直線コネクタ 2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9" name="テキスト ボックス 2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62</xdr:row>
      <xdr:rowOff>138793</xdr:rowOff>
    </xdr:to>
    <xdr:cxnSp macro="">
      <xdr:nvCxnSpPr>
        <xdr:cNvPr id="271" name="直線コネクタ 270"/>
        <xdr:cNvCxnSpPr/>
      </xdr:nvCxnSpPr>
      <xdr:spPr>
        <a:xfrm flipV="1">
          <a:off x="16318864" y="9470572"/>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142620</xdr:rowOff>
    </xdr:from>
    <xdr:ext cx="405111" cy="259045"/>
    <xdr:sp macro="" textlink="">
      <xdr:nvSpPr>
        <xdr:cNvPr id="272" name="【保健センター・保健所】&#10;有形固定資産減価償却率最小値テキスト"/>
        <xdr:cNvSpPr txBox="1"/>
      </xdr:nvSpPr>
      <xdr:spPr>
        <a:xfrm>
          <a:off x="16357600" y="10772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138793</xdr:rowOff>
    </xdr:from>
    <xdr:to>
      <xdr:col>86</xdr:col>
      <xdr:colOff>25400</xdr:colOff>
      <xdr:row>62</xdr:row>
      <xdr:rowOff>138793</xdr:rowOff>
    </xdr:to>
    <xdr:cxnSp macro="">
      <xdr:nvCxnSpPr>
        <xdr:cNvPr id="273" name="直線コネクタ 272"/>
        <xdr:cNvCxnSpPr/>
      </xdr:nvCxnSpPr>
      <xdr:spPr>
        <a:xfrm>
          <a:off x="16230600" y="1076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7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75" name="直線コネクタ 27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276"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277" name="フローチャート: 判断 276"/>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117384</xdr:rowOff>
    </xdr:from>
    <xdr:to>
      <xdr:col>81</xdr:col>
      <xdr:colOff>101600</xdr:colOff>
      <xdr:row>60</xdr:row>
      <xdr:rowOff>47534</xdr:rowOff>
    </xdr:to>
    <xdr:sp macro="" textlink="">
      <xdr:nvSpPr>
        <xdr:cNvPr id="278" name="フローチャート: 判断 277"/>
        <xdr:cNvSpPr/>
      </xdr:nvSpPr>
      <xdr:spPr>
        <a:xfrm>
          <a:off x="15430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64061</xdr:rowOff>
    </xdr:from>
    <xdr:ext cx="405111" cy="259045"/>
    <xdr:sp macro="" textlink="">
      <xdr:nvSpPr>
        <xdr:cNvPr id="279" name="n_1aveValue【保健センター・保健所】&#10;有形固定資産減価償却率"/>
        <xdr:cNvSpPr txBox="1"/>
      </xdr:nvSpPr>
      <xdr:spPr>
        <a:xfrm>
          <a:off x="15266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25944</xdr:rowOff>
    </xdr:from>
    <xdr:to>
      <xdr:col>76</xdr:col>
      <xdr:colOff>165100</xdr:colOff>
      <xdr:row>60</xdr:row>
      <xdr:rowOff>127544</xdr:rowOff>
    </xdr:to>
    <xdr:sp macro="" textlink="">
      <xdr:nvSpPr>
        <xdr:cNvPr id="280" name="フローチャート: 判断 279"/>
        <xdr:cNvSpPr/>
      </xdr:nvSpPr>
      <xdr:spPr>
        <a:xfrm>
          <a:off x="14541500" y="1031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144071</xdr:rowOff>
    </xdr:from>
    <xdr:ext cx="405111" cy="259045"/>
    <xdr:sp macro="" textlink="">
      <xdr:nvSpPr>
        <xdr:cNvPr id="281" name="n_2aveValue【保健センター・保健所】&#10;有形固定資産減価償却率"/>
        <xdr:cNvSpPr txBox="1"/>
      </xdr:nvSpPr>
      <xdr:spPr>
        <a:xfrm>
          <a:off x="14389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2" name="テキスト ボックス 2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3" name="テキスト ボックス 2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4" name="テキスト ボックス 2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5" name="テキスト ボックス 2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6" name="テキスト ボックス 2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64</xdr:row>
      <xdr:rowOff>37374</xdr:rowOff>
    </xdr:from>
    <xdr:to>
      <xdr:col>76</xdr:col>
      <xdr:colOff>165100</xdr:colOff>
      <xdr:row>64</xdr:row>
      <xdr:rowOff>138974</xdr:rowOff>
    </xdr:to>
    <xdr:sp macro="" textlink="">
      <xdr:nvSpPr>
        <xdr:cNvPr id="287" name="楕円 286"/>
        <xdr:cNvSpPr/>
      </xdr:nvSpPr>
      <xdr:spPr>
        <a:xfrm>
          <a:off x="14541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134561</xdr:colOff>
      <xdr:row>64</xdr:row>
      <xdr:rowOff>130101</xdr:rowOff>
    </xdr:from>
    <xdr:ext cx="340478" cy="259045"/>
    <xdr:sp macro="" textlink="">
      <xdr:nvSpPr>
        <xdr:cNvPr id="288" name="n_2mainValue【保健センター・保健所】&#10;有形固定資産減価償却率"/>
        <xdr:cNvSpPr txBox="1"/>
      </xdr:nvSpPr>
      <xdr:spPr>
        <a:xfrm>
          <a:off x="14422061" y="111029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9" name="正方形/長方形 2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0" name="正方形/長方形 2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1" name="正方形/長方形 2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2" name="正方形/長方形 2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3" name="正方形/長方形 2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4" name="正方形/長方形 2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5" name="正方形/長方形 2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6" name="正方形/長方形 2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7" name="テキスト ボックス 2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8" name="直線コネクタ 2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99" name="直線コネクタ 2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00" name="テキスト ボックス 2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01" name="直線コネクタ 3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02" name="テキスト ボックス 3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03" name="直線コネクタ 3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04" name="テキスト ボックス 3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5" name="直線コネクタ 3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6" name="テキスト ボックス 3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07" name="直線コネクタ 3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08" name="テキスト ボックス 3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9" name="直線コネクタ 3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10" name="テキスト ボックス 3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312" name="直線コネクタ 311"/>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13"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14" name="直線コネクタ 313"/>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15"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16" name="直線コネクタ 315"/>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317"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318" name="フローチャート: 判断 317"/>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319" name="フローチャート: 判断 318"/>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320"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321" name="フローチャート: 判断 320"/>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322"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23" name="テキスト ボックス 3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4" name="テキスト ボックス 3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5" name="テキスト ボックス 3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6" name="テキスト ボックス 3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7" name="テキスト ボックス 3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139700</xdr:rowOff>
    </xdr:from>
    <xdr:to>
      <xdr:col>107</xdr:col>
      <xdr:colOff>101600</xdr:colOff>
      <xdr:row>63</xdr:row>
      <xdr:rowOff>69850</xdr:rowOff>
    </xdr:to>
    <xdr:sp macro="" textlink="">
      <xdr:nvSpPr>
        <xdr:cNvPr id="328" name="楕円 327"/>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60977</xdr:rowOff>
    </xdr:from>
    <xdr:ext cx="469744" cy="259045"/>
    <xdr:sp macro="" textlink="">
      <xdr:nvSpPr>
        <xdr:cNvPr id="329"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8" name="正方形/長方形 3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9" name="正方形/長方形 3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0" name="正方形/長方形 3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1" name="正方形/長方形 3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2" name="正方形/長方形 3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3" name="正方形/長方形 3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4" name="正方形/長方形 3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5" name="正方形/長方形 3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6" name="正方形/長方形 3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7" name="正方形/長方形 3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8" name="正方形/長方形 3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9" name="正方形/長方形 3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0" name="正方形/長方形 3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1" name="正方形/長方形 3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2" name="正方形/長方形 3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3" name="正方形/長方形 3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4" name="テキスト ボックス 3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5" name="直線コネクタ 3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56" name="直線コネクタ 3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57" name="テキスト ボックス 3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8" name="直線コネクタ 3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9" name="テキスト ボックス 3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0" name="直線コネクタ 3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1" name="テキスト ボックス 3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2" name="直線コネクタ 3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3" name="テキスト ボックス 3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4" name="直線コネクタ 3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5" name="テキスト ボックス 3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6" name="直線コネクタ 3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67" name="テキスト ボックス 3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8" name="直線コネクタ 3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69" name="テキスト ボックス 3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371" name="直線コネクタ 370"/>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372"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373" name="直線コネクタ 372"/>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374"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375" name="直線コネクタ 374"/>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376"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377" name="フローチャート: 判断 376"/>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378" name="フローチャート: 判断 377"/>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379" name="n_1ave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380" name="フローチャート: 判断 379"/>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38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82" name="テキスト ボックス 3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3" name="テキスト ボックス 3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4" name="テキスト ボックス 3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5" name="テキスト ボックス 3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6" name="テキスト ボックス 3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113574</xdr:rowOff>
    </xdr:from>
    <xdr:to>
      <xdr:col>76</xdr:col>
      <xdr:colOff>165100</xdr:colOff>
      <xdr:row>109</xdr:row>
      <xdr:rowOff>43724</xdr:rowOff>
    </xdr:to>
    <xdr:sp macro="" textlink="">
      <xdr:nvSpPr>
        <xdr:cNvPr id="387" name="楕円 386"/>
        <xdr:cNvSpPr/>
      </xdr:nvSpPr>
      <xdr:spPr>
        <a:xfrm>
          <a:off x="14541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134561</xdr:colOff>
      <xdr:row>109</xdr:row>
      <xdr:rowOff>34851</xdr:rowOff>
    </xdr:from>
    <xdr:ext cx="340478" cy="259045"/>
    <xdr:sp macro="" textlink="">
      <xdr:nvSpPr>
        <xdr:cNvPr id="388" name="n_2mainValue【庁舎】&#10;有形固定資産減価償却率"/>
        <xdr:cNvSpPr txBox="1"/>
      </xdr:nvSpPr>
      <xdr:spPr>
        <a:xfrm>
          <a:off x="14422061" y="187229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9" name="正方形/長方形 3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0" name="正方形/長方形 3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1" name="正方形/長方形 3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2" name="正方形/長方形 3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3" name="正方形/長方形 3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4" name="正方形/長方形 3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5" name="正方形/長方形 3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6" name="正方形/長方形 3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7" name="テキスト ボックス 3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8" name="直線コネクタ 3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99" name="直線コネクタ 3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00" name="テキスト ボックス 3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01" name="直線コネクタ 4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02" name="テキスト ボックス 4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03" name="直線コネクタ 4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04" name="テキスト ボックス 4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05" name="直線コネクタ 4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06" name="テキスト ボックス 4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07" name="直線コネクタ 4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08" name="テキスト ボックス 4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09" name="直線コネクタ 4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10" name="テキスト ボックス 4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1" name="直線コネクタ 4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12" name="テキスト ボックス 4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414" name="直線コネクタ 413"/>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415"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416" name="直線コネクタ 415"/>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417"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418" name="直線コネクタ 417"/>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419"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20" name="フローチャート: 判断 419"/>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421" name="フローチャート: 判断 420"/>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422"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423" name="フローチャート: 判断 422"/>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424"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25" name="テキスト ボックス 4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6" name="テキスト ボックス 4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7" name="テキスト ボックス 4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8" name="テキスト ボックス 4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9" name="テキスト ボックス 4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907</xdr:rowOff>
    </xdr:from>
    <xdr:to>
      <xdr:col>107</xdr:col>
      <xdr:colOff>101600</xdr:colOff>
      <xdr:row>107</xdr:row>
      <xdr:rowOff>102507</xdr:rowOff>
    </xdr:to>
    <xdr:sp macro="" textlink="">
      <xdr:nvSpPr>
        <xdr:cNvPr id="430" name="楕円 429"/>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93634</xdr:rowOff>
    </xdr:from>
    <xdr:ext cx="469744" cy="259045"/>
    <xdr:sp macro="" textlink="">
      <xdr:nvSpPr>
        <xdr:cNvPr id="431" name="n_2mainValue【庁舎】&#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2" name="正方形/長方形 4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3" name="正方形/長方形 4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4" name="テキスト ボックス 4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12,931
12,886
70.60
7,861,817
7,828,023
33,794
3,954,069
10,607,716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人口減や水産業の衰退等のため財政基盤が弱体化しており、類似団体平均より低い数値で推移している。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今後においては、事務事業の見直しや合理化の取組みを更に進め、歳出削減を図るとともに自主財源の増加を徹底し、財政基盤の強化に努める。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平成１８年度に地方債の借換えを実施し、公債費の平準化を図ったが、自主財源の減少もあり、類似団体平均より高い率で推移している。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経常支出額の減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経常一般財源額の増等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今後も地方債の計画的な発行により元利償還金の平準化を継続するとともに、事務事業の見直しによる経常支出の抑制を進める一方、自主財源の確保に努め、比率の適正化と安定化を目指す。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109220</xdr:rowOff>
    </xdr:to>
    <xdr:cxnSp macro="">
      <xdr:nvCxnSpPr>
        <xdr:cNvPr id="131" name="直線コネクタ 130"/>
        <xdr:cNvCxnSpPr/>
      </xdr:nvCxnSpPr>
      <xdr:spPr>
        <a:xfrm flipV="1">
          <a:off x="4114800" y="111328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65</xdr:row>
      <xdr:rowOff>109220</xdr:rowOff>
    </xdr:to>
    <xdr:cxnSp macro="">
      <xdr:nvCxnSpPr>
        <xdr:cNvPr id="134" name="直線コネクタ 133"/>
        <xdr:cNvCxnSpPr/>
      </xdr:nvCxnSpPr>
      <xdr:spPr>
        <a:xfrm>
          <a:off x="3225800" y="110556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64</xdr:row>
      <xdr:rowOff>111760</xdr:rowOff>
    </xdr:to>
    <xdr:cxnSp macro="">
      <xdr:nvCxnSpPr>
        <xdr:cNvPr id="137" name="直線コネクタ 136"/>
        <xdr:cNvCxnSpPr/>
      </xdr:nvCxnSpPr>
      <xdr:spPr>
        <a:xfrm flipV="1">
          <a:off x="2336800" y="1105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111760</xdr:rowOff>
    </xdr:to>
    <xdr:cxnSp macro="">
      <xdr:nvCxnSpPr>
        <xdr:cNvPr id="140" name="直線コネクタ 139"/>
        <xdr:cNvCxnSpPr/>
      </xdr:nvCxnSpPr>
      <xdr:spPr>
        <a:xfrm>
          <a:off x="1447800" y="1108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0" name="楕円 149"/>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1"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2" name="楕円 151"/>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3" name="テキスト ボックス 152"/>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4" name="楕円 153"/>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55" name="テキスト ボックス 154"/>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6" name="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8" name="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9" name="テキスト ボックス 158"/>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定員管理の適正化による人件費の圧縮、事務事業の見直しによる物件費の抑制を更に進め、類似団体平均の額を下回るように努める。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48479</xdr:rowOff>
    </xdr:from>
    <xdr:to>
      <xdr:col>23</xdr:col>
      <xdr:colOff>133350</xdr:colOff>
      <xdr:row>82</xdr:row>
      <xdr:rowOff>55268</xdr:rowOff>
    </xdr:to>
    <xdr:cxnSp macro="">
      <xdr:nvCxnSpPr>
        <xdr:cNvPr id="194" name="直線コネクタ 193"/>
        <xdr:cNvCxnSpPr/>
      </xdr:nvCxnSpPr>
      <xdr:spPr>
        <a:xfrm flipV="1">
          <a:off x="4114800" y="14107379"/>
          <a:ext cx="8382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44993</xdr:rowOff>
    </xdr:from>
    <xdr:to>
      <xdr:col>19</xdr:col>
      <xdr:colOff>133350</xdr:colOff>
      <xdr:row>82</xdr:row>
      <xdr:rowOff>55268</xdr:rowOff>
    </xdr:to>
    <xdr:cxnSp macro="">
      <xdr:nvCxnSpPr>
        <xdr:cNvPr id="197" name="直線コネクタ 196"/>
        <xdr:cNvCxnSpPr/>
      </xdr:nvCxnSpPr>
      <xdr:spPr>
        <a:xfrm>
          <a:off x="3225800" y="14103893"/>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163782</xdr:rowOff>
    </xdr:from>
    <xdr:to>
      <xdr:col>15</xdr:col>
      <xdr:colOff>82550</xdr:colOff>
      <xdr:row>82</xdr:row>
      <xdr:rowOff>44993</xdr:rowOff>
    </xdr:to>
    <xdr:cxnSp macro="">
      <xdr:nvCxnSpPr>
        <xdr:cNvPr id="200" name="直線コネクタ 199"/>
        <xdr:cNvCxnSpPr/>
      </xdr:nvCxnSpPr>
      <xdr:spPr>
        <a:xfrm>
          <a:off x="2336800" y="14051232"/>
          <a:ext cx="889000" cy="5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134767</xdr:rowOff>
    </xdr:from>
    <xdr:to>
      <xdr:col>11</xdr:col>
      <xdr:colOff>31750</xdr:colOff>
      <xdr:row>81</xdr:row>
      <xdr:rowOff>163782</xdr:rowOff>
    </xdr:to>
    <xdr:cxnSp macro="">
      <xdr:nvCxnSpPr>
        <xdr:cNvPr id="203" name="直線コネクタ 202"/>
        <xdr:cNvCxnSpPr/>
      </xdr:nvCxnSpPr>
      <xdr:spPr>
        <a:xfrm>
          <a:off x="1447800" y="14022217"/>
          <a:ext cx="889000" cy="2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169129</xdr:rowOff>
    </xdr:from>
    <xdr:to>
      <xdr:col>23</xdr:col>
      <xdr:colOff>184150</xdr:colOff>
      <xdr:row>82</xdr:row>
      <xdr:rowOff>99279</xdr:rowOff>
    </xdr:to>
    <xdr:sp macro="" textlink="">
      <xdr:nvSpPr>
        <xdr:cNvPr id="213" name="楕円 212"/>
        <xdr:cNvSpPr/>
      </xdr:nvSpPr>
      <xdr:spPr>
        <a:xfrm>
          <a:off x="4902200" y="140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141206</xdr:rowOff>
    </xdr:from>
    <xdr:ext cx="762000" cy="259045"/>
    <xdr:sp macro="" textlink="">
      <xdr:nvSpPr>
        <xdr:cNvPr id="214" name="人件費・物件費等の状況該当値テキスト"/>
        <xdr:cNvSpPr txBox="1"/>
      </xdr:nvSpPr>
      <xdr:spPr>
        <a:xfrm>
          <a:off x="5041900" y="1402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4468</xdr:rowOff>
    </xdr:from>
    <xdr:to>
      <xdr:col>19</xdr:col>
      <xdr:colOff>184150</xdr:colOff>
      <xdr:row>82</xdr:row>
      <xdr:rowOff>106068</xdr:rowOff>
    </xdr:to>
    <xdr:sp macro="" textlink="">
      <xdr:nvSpPr>
        <xdr:cNvPr id="215" name="楕円 214"/>
        <xdr:cNvSpPr/>
      </xdr:nvSpPr>
      <xdr:spPr>
        <a:xfrm>
          <a:off x="4064000" y="140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90845</xdr:rowOff>
    </xdr:from>
    <xdr:ext cx="736600" cy="259045"/>
    <xdr:sp macro="" textlink="">
      <xdr:nvSpPr>
        <xdr:cNvPr id="216" name="テキスト ボックス 215"/>
        <xdr:cNvSpPr txBox="1"/>
      </xdr:nvSpPr>
      <xdr:spPr>
        <a:xfrm>
          <a:off x="3733800" y="1414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165643</xdr:rowOff>
    </xdr:from>
    <xdr:to>
      <xdr:col>15</xdr:col>
      <xdr:colOff>133350</xdr:colOff>
      <xdr:row>82</xdr:row>
      <xdr:rowOff>95793</xdr:rowOff>
    </xdr:to>
    <xdr:sp macro="" textlink="">
      <xdr:nvSpPr>
        <xdr:cNvPr id="217" name="楕円 216"/>
        <xdr:cNvSpPr/>
      </xdr:nvSpPr>
      <xdr:spPr>
        <a:xfrm>
          <a:off x="3175000" y="140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80570</xdr:rowOff>
    </xdr:from>
    <xdr:ext cx="762000" cy="259045"/>
    <xdr:sp macro="" textlink="">
      <xdr:nvSpPr>
        <xdr:cNvPr id="218" name="テキスト ボックス 217"/>
        <xdr:cNvSpPr txBox="1"/>
      </xdr:nvSpPr>
      <xdr:spPr>
        <a:xfrm>
          <a:off x="2844800" y="1413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112982</xdr:rowOff>
    </xdr:from>
    <xdr:to>
      <xdr:col>11</xdr:col>
      <xdr:colOff>82550</xdr:colOff>
      <xdr:row>82</xdr:row>
      <xdr:rowOff>43132</xdr:rowOff>
    </xdr:to>
    <xdr:sp macro="" textlink="">
      <xdr:nvSpPr>
        <xdr:cNvPr id="219" name="楕円 218"/>
        <xdr:cNvSpPr/>
      </xdr:nvSpPr>
      <xdr:spPr>
        <a:xfrm>
          <a:off x="2286000" y="140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53309</xdr:rowOff>
    </xdr:from>
    <xdr:ext cx="762000" cy="259045"/>
    <xdr:sp macro="" textlink="">
      <xdr:nvSpPr>
        <xdr:cNvPr id="220" name="テキスト ボックス 219"/>
        <xdr:cNvSpPr txBox="1"/>
      </xdr:nvSpPr>
      <xdr:spPr>
        <a:xfrm>
          <a:off x="1955800" y="1376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83967</xdr:rowOff>
    </xdr:from>
    <xdr:to>
      <xdr:col>7</xdr:col>
      <xdr:colOff>31750</xdr:colOff>
      <xdr:row>82</xdr:row>
      <xdr:rowOff>14117</xdr:rowOff>
    </xdr:to>
    <xdr:sp macro="" textlink="">
      <xdr:nvSpPr>
        <xdr:cNvPr id="221" name="楕円 220"/>
        <xdr:cNvSpPr/>
      </xdr:nvSpPr>
      <xdr:spPr>
        <a:xfrm>
          <a:off x="1397000" y="139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24294</xdr:rowOff>
    </xdr:from>
    <xdr:ext cx="762000" cy="259045"/>
    <xdr:sp macro="" textlink="">
      <xdr:nvSpPr>
        <xdr:cNvPr id="222" name="テキスト ボックス 221"/>
        <xdr:cNvSpPr txBox="1"/>
      </xdr:nvSpPr>
      <xdr:spPr>
        <a:xfrm>
          <a:off x="1066800" y="1374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平成１６年度以降、人事院勧告を準拠しており、今後も類似団体と同水準で推移する見込みである。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55638</xdr:rowOff>
    </xdr:to>
    <xdr:cxnSp macro="">
      <xdr:nvCxnSpPr>
        <xdr:cNvPr id="258" name="直線コネクタ 257"/>
        <xdr:cNvCxnSpPr/>
      </xdr:nvCxnSpPr>
      <xdr:spPr>
        <a:xfrm>
          <a:off x="16179800" y="14800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55638</xdr:rowOff>
    </xdr:to>
    <xdr:cxnSp macro="">
      <xdr:nvCxnSpPr>
        <xdr:cNvPr id="261" name="直線コネクタ 260"/>
        <xdr:cNvCxnSpPr/>
      </xdr:nvCxnSpPr>
      <xdr:spPr>
        <a:xfrm>
          <a:off x="15290800" y="1477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32657</xdr:rowOff>
    </xdr:to>
    <xdr:cxnSp macro="">
      <xdr:nvCxnSpPr>
        <xdr:cNvPr id="264" name="直線コネクタ 263"/>
        <xdr:cNvCxnSpPr/>
      </xdr:nvCxnSpPr>
      <xdr:spPr>
        <a:xfrm>
          <a:off x="14401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21166</xdr:rowOff>
    </xdr:to>
    <xdr:cxnSp macro="">
      <xdr:nvCxnSpPr>
        <xdr:cNvPr id="267" name="直線コネクタ 266"/>
        <xdr:cNvCxnSpPr/>
      </xdr:nvCxnSpPr>
      <xdr:spPr>
        <a:xfrm>
          <a:off x="13512800" y="147428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7" name="楕円 276"/>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21365</xdr:rowOff>
    </xdr:from>
    <xdr:ext cx="762000" cy="259045"/>
    <xdr:sp macro="" textlink="">
      <xdr:nvSpPr>
        <xdr:cNvPr id="278" name="給与水準   （国との比較）該当値テキスト"/>
        <xdr:cNvSpPr txBox="1"/>
      </xdr:nvSpPr>
      <xdr:spPr>
        <a:xfrm>
          <a:off x="171069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9" name="楕円 278"/>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80" name="テキスト ボックス 279"/>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1" name="楕円 280"/>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2" name="テキスト ボックス 281"/>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6" name="テキスト ボックス 285"/>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類似団体平均より高い数値で推移している。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現在「定員管理適正化計画」に基づき適正化を進めており、今後も毎年度一定数の定年退職者が予定されていることから、適切な定員管理に努める。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129032</xdr:rowOff>
    </xdr:from>
    <xdr:to>
      <xdr:col>81</xdr:col>
      <xdr:colOff>44450</xdr:colOff>
      <xdr:row>61</xdr:row>
      <xdr:rowOff>138684</xdr:rowOff>
    </xdr:to>
    <xdr:cxnSp macro="">
      <xdr:nvCxnSpPr>
        <xdr:cNvPr id="318" name="直線コネクタ 317"/>
        <xdr:cNvCxnSpPr/>
      </xdr:nvCxnSpPr>
      <xdr:spPr>
        <a:xfrm>
          <a:off x="16179800" y="105874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122758</xdr:rowOff>
    </xdr:from>
    <xdr:to>
      <xdr:col>77</xdr:col>
      <xdr:colOff>44450</xdr:colOff>
      <xdr:row>61</xdr:row>
      <xdr:rowOff>129032</xdr:rowOff>
    </xdr:to>
    <xdr:cxnSp macro="">
      <xdr:nvCxnSpPr>
        <xdr:cNvPr id="321" name="直線コネクタ 320"/>
        <xdr:cNvCxnSpPr/>
      </xdr:nvCxnSpPr>
      <xdr:spPr>
        <a:xfrm>
          <a:off x="15290800" y="10581208"/>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99593</xdr:rowOff>
    </xdr:from>
    <xdr:to>
      <xdr:col>72</xdr:col>
      <xdr:colOff>203200</xdr:colOff>
      <xdr:row>61</xdr:row>
      <xdr:rowOff>122758</xdr:rowOff>
    </xdr:to>
    <xdr:cxnSp macro="">
      <xdr:nvCxnSpPr>
        <xdr:cNvPr id="324" name="直線コネクタ 323"/>
        <xdr:cNvCxnSpPr/>
      </xdr:nvCxnSpPr>
      <xdr:spPr>
        <a:xfrm>
          <a:off x="14401800" y="1055804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99593</xdr:rowOff>
    </xdr:from>
    <xdr:to>
      <xdr:col>68</xdr:col>
      <xdr:colOff>152400</xdr:colOff>
      <xdr:row>61</xdr:row>
      <xdr:rowOff>103937</xdr:rowOff>
    </xdr:to>
    <xdr:cxnSp macro="">
      <xdr:nvCxnSpPr>
        <xdr:cNvPr id="327" name="直線コネクタ 326"/>
        <xdr:cNvCxnSpPr/>
      </xdr:nvCxnSpPr>
      <xdr:spPr>
        <a:xfrm flipV="1">
          <a:off x="13512800" y="1055804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87884</xdr:rowOff>
    </xdr:from>
    <xdr:to>
      <xdr:col>81</xdr:col>
      <xdr:colOff>95250</xdr:colOff>
      <xdr:row>62</xdr:row>
      <xdr:rowOff>18034</xdr:rowOff>
    </xdr:to>
    <xdr:sp macro="" textlink="">
      <xdr:nvSpPr>
        <xdr:cNvPr id="337" name="楕円 336"/>
        <xdr:cNvSpPr/>
      </xdr:nvSpPr>
      <xdr:spPr>
        <a:xfrm>
          <a:off x="16967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59961</xdr:rowOff>
    </xdr:from>
    <xdr:ext cx="762000" cy="259045"/>
    <xdr:sp macro="" textlink="">
      <xdr:nvSpPr>
        <xdr:cNvPr id="338" name="定員管理の状況該当値テキスト"/>
        <xdr:cNvSpPr txBox="1"/>
      </xdr:nvSpPr>
      <xdr:spPr>
        <a:xfrm>
          <a:off x="17106900" y="105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78232</xdr:rowOff>
    </xdr:from>
    <xdr:to>
      <xdr:col>77</xdr:col>
      <xdr:colOff>95250</xdr:colOff>
      <xdr:row>62</xdr:row>
      <xdr:rowOff>8382</xdr:rowOff>
    </xdr:to>
    <xdr:sp macro="" textlink="">
      <xdr:nvSpPr>
        <xdr:cNvPr id="339" name="楕円 338"/>
        <xdr:cNvSpPr/>
      </xdr:nvSpPr>
      <xdr:spPr>
        <a:xfrm>
          <a:off x="16129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164609</xdr:rowOff>
    </xdr:from>
    <xdr:ext cx="736600" cy="259045"/>
    <xdr:sp macro="" textlink="">
      <xdr:nvSpPr>
        <xdr:cNvPr id="340" name="テキスト ボックス 339"/>
        <xdr:cNvSpPr txBox="1"/>
      </xdr:nvSpPr>
      <xdr:spPr>
        <a:xfrm>
          <a:off x="15798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71958</xdr:rowOff>
    </xdr:from>
    <xdr:to>
      <xdr:col>73</xdr:col>
      <xdr:colOff>44450</xdr:colOff>
      <xdr:row>62</xdr:row>
      <xdr:rowOff>2108</xdr:rowOff>
    </xdr:to>
    <xdr:sp macro="" textlink="">
      <xdr:nvSpPr>
        <xdr:cNvPr id="341" name="楕円 340"/>
        <xdr:cNvSpPr/>
      </xdr:nvSpPr>
      <xdr:spPr>
        <a:xfrm>
          <a:off x="15240000" y="105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158335</xdr:rowOff>
    </xdr:from>
    <xdr:ext cx="762000" cy="259045"/>
    <xdr:sp macro="" textlink="">
      <xdr:nvSpPr>
        <xdr:cNvPr id="342" name="テキスト ボックス 341"/>
        <xdr:cNvSpPr txBox="1"/>
      </xdr:nvSpPr>
      <xdr:spPr>
        <a:xfrm>
          <a:off x="14909800" y="106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48793</xdr:rowOff>
    </xdr:from>
    <xdr:to>
      <xdr:col>68</xdr:col>
      <xdr:colOff>203200</xdr:colOff>
      <xdr:row>61</xdr:row>
      <xdr:rowOff>150393</xdr:rowOff>
    </xdr:to>
    <xdr:sp macro="" textlink="">
      <xdr:nvSpPr>
        <xdr:cNvPr id="343" name="楕円 342"/>
        <xdr:cNvSpPr/>
      </xdr:nvSpPr>
      <xdr:spPr>
        <a:xfrm>
          <a:off x="143510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160570</xdr:rowOff>
    </xdr:from>
    <xdr:ext cx="762000" cy="259045"/>
    <xdr:sp macro="" textlink="">
      <xdr:nvSpPr>
        <xdr:cNvPr id="344" name="テキスト ボックス 343"/>
        <xdr:cNvSpPr txBox="1"/>
      </xdr:nvSpPr>
      <xdr:spPr>
        <a:xfrm>
          <a:off x="14020800" y="1027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53137</xdr:rowOff>
    </xdr:from>
    <xdr:to>
      <xdr:col>64</xdr:col>
      <xdr:colOff>152400</xdr:colOff>
      <xdr:row>61</xdr:row>
      <xdr:rowOff>154737</xdr:rowOff>
    </xdr:to>
    <xdr:sp macro="" textlink="">
      <xdr:nvSpPr>
        <xdr:cNvPr id="345" name="楕円 344"/>
        <xdr:cNvSpPr/>
      </xdr:nvSpPr>
      <xdr:spPr>
        <a:xfrm>
          <a:off x="13462000" y="105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164914</xdr:rowOff>
    </xdr:from>
    <xdr:ext cx="762000" cy="259045"/>
    <xdr:sp macro="" textlink="">
      <xdr:nvSpPr>
        <xdr:cNvPr id="346" name="テキスト ボックス 345"/>
        <xdr:cNvSpPr txBox="1"/>
      </xdr:nvSpPr>
      <xdr:spPr>
        <a:xfrm>
          <a:off x="13131800" y="102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平成１８年度に地方債の借換えを実施し、公債費の平準化を図ったが、類似団体平均より高い率で推移している。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平成２９年度においては、基準財政需要額算入額の減や標準財政規模の減等の影響により、前年度比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今後も地方債の計画的な発行により、元利償還金の平準化を継続し、比率の適正化と安定化を目指す。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153162</xdr:rowOff>
    </xdr:from>
    <xdr:to>
      <xdr:col>81</xdr:col>
      <xdr:colOff>44450</xdr:colOff>
      <xdr:row>44</xdr:row>
      <xdr:rowOff>87884</xdr:rowOff>
    </xdr:to>
    <xdr:cxnSp macro="">
      <xdr:nvCxnSpPr>
        <xdr:cNvPr id="378" name="直線コネクタ 377"/>
        <xdr:cNvCxnSpPr/>
      </xdr:nvCxnSpPr>
      <xdr:spPr>
        <a:xfrm>
          <a:off x="16179800" y="752551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153162</xdr:rowOff>
    </xdr:to>
    <xdr:cxnSp macro="">
      <xdr:nvCxnSpPr>
        <xdr:cNvPr id="381" name="直線コネクタ 380"/>
        <xdr:cNvCxnSpPr/>
      </xdr:nvCxnSpPr>
      <xdr:spPr>
        <a:xfrm>
          <a:off x="15290800" y="74676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95250</xdr:rowOff>
    </xdr:to>
    <xdr:cxnSp macro="">
      <xdr:nvCxnSpPr>
        <xdr:cNvPr id="384" name="直線コネクタ 383"/>
        <xdr:cNvCxnSpPr/>
      </xdr:nvCxnSpPr>
      <xdr:spPr>
        <a:xfrm>
          <a:off x="14401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114554</xdr:rowOff>
    </xdr:to>
    <xdr:cxnSp macro="">
      <xdr:nvCxnSpPr>
        <xdr:cNvPr id="387" name="直線コネクタ 386"/>
        <xdr:cNvCxnSpPr/>
      </xdr:nvCxnSpPr>
      <xdr:spPr>
        <a:xfrm flipV="1">
          <a:off x="13512800" y="74676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91" name="テキスト ボックス 39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37084</xdr:rowOff>
    </xdr:from>
    <xdr:to>
      <xdr:col>81</xdr:col>
      <xdr:colOff>95250</xdr:colOff>
      <xdr:row>44</xdr:row>
      <xdr:rowOff>138684</xdr:rowOff>
    </xdr:to>
    <xdr:sp macro="" textlink="">
      <xdr:nvSpPr>
        <xdr:cNvPr id="397" name="楕円 396"/>
        <xdr:cNvSpPr/>
      </xdr:nvSpPr>
      <xdr:spPr>
        <a:xfrm>
          <a:off x="169672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9161</xdr:rowOff>
    </xdr:from>
    <xdr:ext cx="762000" cy="259045"/>
    <xdr:sp macro="" textlink="">
      <xdr:nvSpPr>
        <xdr:cNvPr id="398" name="公債費負担の状況該当値テキスト"/>
        <xdr:cNvSpPr txBox="1"/>
      </xdr:nvSpPr>
      <xdr:spPr>
        <a:xfrm>
          <a:off x="17106900" y="755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102362</xdr:rowOff>
    </xdr:from>
    <xdr:to>
      <xdr:col>77</xdr:col>
      <xdr:colOff>95250</xdr:colOff>
      <xdr:row>44</xdr:row>
      <xdr:rowOff>32512</xdr:rowOff>
    </xdr:to>
    <xdr:sp macro="" textlink="">
      <xdr:nvSpPr>
        <xdr:cNvPr id="399" name="楕円 398"/>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17289</xdr:rowOff>
    </xdr:from>
    <xdr:ext cx="736600" cy="259045"/>
    <xdr:sp macro="" textlink="">
      <xdr:nvSpPr>
        <xdr:cNvPr id="400" name="テキスト ボックス 399"/>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1" name="楕円 400"/>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2" name="テキスト ボックス 401"/>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3" name="楕円 40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4" name="テキスト ボックス 40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05" name="楕円 404"/>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06" name="テキスト ボックス 405"/>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港湾事業、公営住宅建替事業、庁舎建設事業などの大型建設事業の実施に伴う地方債</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の影響により、類似団体平均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より高い率で推移している。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平成２９年度においては、公営企業債等繰入見込額の減や基準財政需要額算入見込額の増等の影響により、前年度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新規事業を計画的に実施するほか、基金の積立を実施することで</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、比率の適正化</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3" name="直線コネクタ 42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4" name="テキスト ボックス 42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7" name="直線コネクタ 42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8" name="テキスト ボックス 42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160433</xdr:rowOff>
    </xdr:to>
    <xdr:cxnSp macro="">
      <xdr:nvCxnSpPr>
        <xdr:cNvPr id="431" name="直線コネクタ 430"/>
        <xdr:cNvCxnSpPr/>
      </xdr:nvCxnSpPr>
      <xdr:spPr>
        <a:xfrm flipV="1">
          <a:off x="17018000" y="2571750"/>
          <a:ext cx="0" cy="10176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132510</xdr:rowOff>
    </xdr:from>
    <xdr:ext cx="762000" cy="259045"/>
    <xdr:sp macro="" textlink="">
      <xdr:nvSpPr>
        <xdr:cNvPr id="432" name="将来負担の状況最小値テキスト"/>
        <xdr:cNvSpPr txBox="1"/>
      </xdr:nvSpPr>
      <xdr:spPr>
        <a:xfrm>
          <a:off x="17106900" y="35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160433</xdr:rowOff>
    </xdr:from>
    <xdr:to>
      <xdr:col>81</xdr:col>
      <xdr:colOff>133350</xdr:colOff>
      <xdr:row>20</xdr:row>
      <xdr:rowOff>160433</xdr:rowOff>
    </xdr:to>
    <xdr:cxnSp macro="">
      <xdr:nvCxnSpPr>
        <xdr:cNvPr id="433" name="直線コネクタ 432"/>
        <xdr:cNvCxnSpPr/>
      </xdr:nvCxnSpPr>
      <xdr:spPr>
        <a:xfrm>
          <a:off x="16929100" y="35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4"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5" name="直線コネクタ 43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160433</xdr:rowOff>
    </xdr:from>
    <xdr:to>
      <xdr:col>81</xdr:col>
      <xdr:colOff>44450</xdr:colOff>
      <xdr:row>21</xdr:row>
      <xdr:rowOff>20352</xdr:rowOff>
    </xdr:to>
    <xdr:cxnSp macro="">
      <xdr:nvCxnSpPr>
        <xdr:cNvPr id="436" name="直線コネクタ 435"/>
        <xdr:cNvCxnSpPr/>
      </xdr:nvCxnSpPr>
      <xdr:spPr>
        <a:xfrm flipV="1">
          <a:off x="16179800" y="3589433"/>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7"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8" name="フローチャート: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155607</xdr:rowOff>
    </xdr:from>
    <xdr:to>
      <xdr:col>77</xdr:col>
      <xdr:colOff>44450</xdr:colOff>
      <xdr:row>21</xdr:row>
      <xdr:rowOff>20352</xdr:rowOff>
    </xdr:to>
    <xdr:cxnSp macro="">
      <xdr:nvCxnSpPr>
        <xdr:cNvPr id="439" name="直線コネクタ 438"/>
        <xdr:cNvCxnSpPr/>
      </xdr:nvCxnSpPr>
      <xdr:spPr>
        <a:xfrm>
          <a:off x="15290800" y="35846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40" name="フローチャート: 判断 439"/>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1" name="テキスト ボックス 440"/>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155607</xdr:rowOff>
    </xdr:from>
    <xdr:to>
      <xdr:col>72</xdr:col>
      <xdr:colOff>203200</xdr:colOff>
      <xdr:row>22</xdr:row>
      <xdr:rowOff>69088</xdr:rowOff>
    </xdr:to>
    <xdr:cxnSp macro="">
      <xdr:nvCxnSpPr>
        <xdr:cNvPr id="442" name="直線コネクタ 441"/>
        <xdr:cNvCxnSpPr/>
      </xdr:nvCxnSpPr>
      <xdr:spPr>
        <a:xfrm flipV="1">
          <a:off x="14401800" y="3584607"/>
          <a:ext cx="889000" cy="2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28226</xdr:rowOff>
    </xdr:from>
    <xdr:to>
      <xdr:col>73</xdr:col>
      <xdr:colOff>44450</xdr:colOff>
      <xdr:row>15</xdr:row>
      <xdr:rowOff>129826</xdr:rowOff>
    </xdr:to>
    <xdr:sp macro="" textlink="">
      <xdr:nvSpPr>
        <xdr:cNvPr id="443" name="フローチャート: 判断 442"/>
        <xdr:cNvSpPr/>
      </xdr:nvSpPr>
      <xdr:spPr>
        <a:xfrm>
          <a:off x="15240000" y="259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140003</xdr:rowOff>
    </xdr:from>
    <xdr:ext cx="762000" cy="259045"/>
    <xdr:sp macro="" textlink="">
      <xdr:nvSpPr>
        <xdr:cNvPr id="444" name="テキスト ボックス 443"/>
        <xdr:cNvSpPr txBox="1"/>
      </xdr:nvSpPr>
      <xdr:spPr>
        <a:xfrm>
          <a:off x="14909800" y="236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120142</xdr:rowOff>
    </xdr:from>
    <xdr:to>
      <xdr:col>68</xdr:col>
      <xdr:colOff>152400</xdr:colOff>
      <xdr:row>22</xdr:row>
      <xdr:rowOff>69088</xdr:rowOff>
    </xdr:to>
    <xdr:cxnSp macro="">
      <xdr:nvCxnSpPr>
        <xdr:cNvPr id="445" name="直線コネクタ 444"/>
        <xdr:cNvCxnSpPr/>
      </xdr:nvCxnSpPr>
      <xdr:spPr>
        <a:xfrm>
          <a:off x="13512800" y="3377692"/>
          <a:ext cx="8890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10732</xdr:rowOff>
    </xdr:from>
    <xdr:to>
      <xdr:col>68</xdr:col>
      <xdr:colOff>203200</xdr:colOff>
      <xdr:row>15</xdr:row>
      <xdr:rowOff>112332</xdr:rowOff>
    </xdr:to>
    <xdr:sp macro="" textlink="">
      <xdr:nvSpPr>
        <xdr:cNvPr id="446" name="フローチャート: 判断 445"/>
        <xdr:cNvSpPr/>
      </xdr:nvSpPr>
      <xdr:spPr>
        <a:xfrm>
          <a:off x="143510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122509</xdr:rowOff>
    </xdr:from>
    <xdr:ext cx="762000" cy="259045"/>
    <xdr:sp macro="" textlink="">
      <xdr:nvSpPr>
        <xdr:cNvPr id="447" name="テキスト ボックス 446"/>
        <xdr:cNvSpPr txBox="1"/>
      </xdr:nvSpPr>
      <xdr:spPr>
        <a:xfrm>
          <a:off x="14020800" y="235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63214</xdr:rowOff>
    </xdr:from>
    <xdr:to>
      <xdr:col>64</xdr:col>
      <xdr:colOff>152400</xdr:colOff>
      <xdr:row>15</xdr:row>
      <xdr:rowOff>164814</xdr:rowOff>
    </xdr:to>
    <xdr:sp macro="" textlink="">
      <xdr:nvSpPr>
        <xdr:cNvPr id="448" name="フローチャート: 判断 447"/>
        <xdr:cNvSpPr/>
      </xdr:nvSpPr>
      <xdr:spPr>
        <a:xfrm>
          <a:off x="13462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3541</xdr:rowOff>
    </xdr:from>
    <xdr:ext cx="762000" cy="259045"/>
    <xdr:sp macro="" textlink="">
      <xdr:nvSpPr>
        <xdr:cNvPr id="449" name="テキスト ボックス 448"/>
        <xdr:cNvSpPr txBox="1"/>
      </xdr:nvSpPr>
      <xdr:spPr>
        <a:xfrm>
          <a:off x="13131800" y="24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109633</xdr:rowOff>
    </xdr:from>
    <xdr:to>
      <xdr:col>81</xdr:col>
      <xdr:colOff>95250</xdr:colOff>
      <xdr:row>21</xdr:row>
      <xdr:rowOff>39783</xdr:rowOff>
    </xdr:to>
    <xdr:sp macro="" textlink="">
      <xdr:nvSpPr>
        <xdr:cNvPr id="455" name="楕円 454"/>
        <xdr:cNvSpPr/>
      </xdr:nvSpPr>
      <xdr:spPr>
        <a:xfrm>
          <a:off x="16967200" y="35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5510</xdr:rowOff>
    </xdr:from>
    <xdr:ext cx="762000" cy="259045"/>
    <xdr:sp macro="" textlink="">
      <xdr:nvSpPr>
        <xdr:cNvPr id="456" name="将来負担の状況該当値テキスト"/>
        <xdr:cNvSpPr txBox="1"/>
      </xdr:nvSpPr>
      <xdr:spPr>
        <a:xfrm>
          <a:off x="17106900" y="34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141002</xdr:rowOff>
    </xdr:from>
    <xdr:to>
      <xdr:col>77</xdr:col>
      <xdr:colOff>95250</xdr:colOff>
      <xdr:row>21</xdr:row>
      <xdr:rowOff>71152</xdr:rowOff>
    </xdr:to>
    <xdr:sp macro="" textlink="">
      <xdr:nvSpPr>
        <xdr:cNvPr id="457" name="楕円 456"/>
        <xdr:cNvSpPr/>
      </xdr:nvSpPr>
      <xdr:spPr>
        <a:xfrm>
          <a:off x="16129000" y="35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55929</xdr:rowOff>
    </xdr:from>
    <xdr:ext cx="736600" cy="259045"/>
    <xdr:sp macro="" textlink="">
      <xdr:nvSpPr>
        <xdr:cNvPr id="458" name="テキスト ボックス 457"/>
        <xdr:cNvSpPr txBox="1"/>
      </xdr:nvSpPr>
      <xdr:spPr>
        <a:xfrm>
          <a:off x="15798800" y="3656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104807</xdr:rowOff>
    </xdr:from>
    <xdr:to>
      <xdr:col>73</xdr:col>
      <xdr:colOff>44450</xdr:colOff>
      <xdr:row>21</xdr:row>
      <xdr:rowOff>34957</xdr:rowOff>
    </xdr:to>
    <xdr:sp macro="" textlink="">
      <xdr:nvSpPr>
        <xdr:cNvPr id="459" name="楕円 458"/>
        <xdr:cNvSpPr/>
      </xdr:nvSpPr>
      <xdr:spPr>
        <a:xfrm>
          <a:off x="15240000" y="35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19734</xdr:rowOff>
    </xdr:from>
    <xdr:ext cx="762000" cy="259045"/>
    <xdr:sp macro="" textlink="">
      <xdr:nvSpPr>
        <xdr:cNvPr id="460" name="テキスト ボックス 459"/>
        <xdr:cNvSpPr txBox="1"/>
      </xdr:nvSpPr>
      <xdr:spPr>
        <a:xfrm>
          <a:off x="14909800" y="362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18288</xdr:rowOff>
    </xdr:from>
    <xdr:to>
      <xdr:col>68</xdr:col>
      <xdr:colOff>203200</xdr:colOff>
      <xdr:row>22</xdr:row>
      <xdr:rowOff>119888</xdr:rowOff>
    </xdr:to>
    <xdr:sp macro="" textlink="">
      <xdr:nvSpPr>
        <xdr:cNvPr id="461" name="楕円 460"/>
        <xdr:cNvSpPr/>
      </xdr:nvSpPr>
      <xdr:spPr>
        <a:xfrm>
          <a:off x="14351000" y="3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104665</xdr:rowOff>
    </xdr:from>
    <xdr:ext cx="762000" cy="259045"/>
    <xdr:sp macro="" textlink="">
      <xdr:nvSpPr>
        <xdr:cNvPr id="462" name="テキスト ボックス 461"/>
        <xdr:cNvSpPr txBox="1"/>
      </xdr:nvSpPr>
      <xdr:spPr>
        <a:xfrm>
          <a:off x="14020800" y="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69342</xdr:rowOff>
    </xdr:from>
    <xdr:to>
      <xdr:col>64</xdr:col>
      <xdr:colOff>152400</xdr:colOff>
      <xdr:row>19</xdr:row>
      <xdr:rowOff>170942</xdr:rowOff>
    </xdr:to>
    <xdr:sp macro="" textlink="">
      <xdr:nvSpPr>
        <xdr:cNvPr id="463" name="楕円 462"/>
        <xdr:cNvSpPr/>
      </xdr:nvSpPr>
      <xdr:spPr>
        <a:xfrm>
          <a:off x="13462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155719</xdr:rowOff>
    </xdr:from>
    <xdr:ext cx="762000" cy="259045"/>
    <xdr:sp macro="" textlink="">
      <xdr:nvSpPr>
        <xdr:cNvPr id="464" name="テキスト ボックス 463"/>
        <xdr:cNvSpPr txBox="1"/>
      </xdr:nvSpPr>
      <xdr:spPr>
        <a:xfrm>
          <a:off x="13131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12,931
12,886
70.60
7,861,817
7,828,023
33,794
3,954,069
10,607,716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人件費に係る経常収支比率は、平成２８年度に退職手当組合負担金の増により率が大きく上昇した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平成２９年度では率は下がったものの、類似団体平均より高くなっている。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退職者の補充制限による職員数の減のため、今後も類似団体平均と同程度で推移する見込みである。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88138</xdr:rowOff>
    </xdr:to>
    <xdr:cxnSp macro="">
      <xdr:nvCxnSpPr>
        <xdr:cNvPr id="64" name="直線コネクタ 63"/>
        <xdr:cNvCxnSpPr/>
      </xdr:nvCxnSpPr>
      <xdr:spPr>
        <a:xfrm flipV="1">
          <a:off x="3987800" y="63814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88138</xdr:rowOff>
    </xdr:to>
    <xdr:cxnSp macro="">
      <xdr:nvCxnSpPr>
        <xdr:cNvPr id="67" name="直線コネクタ 66"/>
        <xdr:cNvCxnSpPr/>
      </xdr:nvCxnSpPr>
      <xdr:spPr>
        <a:xfrm>
          <a:off x="3098800" y="62580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85852</xdr:rowOff>
    </xdr:to>
    <xdr:cxnSp macro="">
      <xdr:nvCxnSpPr>
        <xdr:cNvPr id="70" name="直線コネクタ 69"/>
        <xdr:cNvCxnSpPr/>
      </xdr:nvCxnSpPr>
      <xdr:spPr>
        <a:xfrm>
          <a:off x="2209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37</xdr:row>
      <xdr:rowOff>5842</xdr:rowOff>
    </xdr:to>
    <xdr:cxnSp macro="">
      <xdr:nvCxnSpPr>
        <xdr:cNvPr id="73" name="直線コネクタ 72"/>
        <xdr:cNvCxnSpPr/>
      </xdr:nvCxnSpPr>
      <xdr:spPr>
        <a:xfrm flipV="1">
          <a:off x="1320800" y="62397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物件費に係る経常収支比率は、類似団体平均より低い率で推移している。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要因としては、内部管理費や施設管理費の見直しを行い、支出の抑制を継続していることが挙げられる。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今後も公共施設の適正配置等の検討を進め、更なる費用の抑制に努める。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117475</xdr:rowOff>
    </xdr:from>
    <xdr:to>
      <xdr:col>82</xdr:col>
      <xdr:colOff>107950</xdr:colOff>
      <xdr:row>15</xdr:row>
      <xdr:rowOff>127000</xdr:rowOff>
    </xdr:to>
    <xdr:cxnSp macro="">
      <xdr:nvCxnSpPr>
        <xdr:cNvPr id="129" name="直線コネクタ 128"/>
        <xdr:cNvCxnSpPr/>
      </xdr:nvCxnSpPr>
      <xdr:spPr>
        <a:xfrm flipV="1">
          <a:off x="15671800" y="26892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15</xdr:row>
      <xdr:rowOff>155575</xdr:rowOff>
    </xdr:to>
    <xdr:cxnSp macro="">
      <xdr:nvCxnSpPr>
        <xdr:cNvPr id="132" name="直線コネクタ 131"/>
        <xdr:cNvCxnSpPr/>
      </xdr:nvCxnSpPr>
      <xdr:spPr>
        <a:xfrm flipV="1">
          <a:off x="14782800" y="2698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155575</xdr:rowOff>
    </xdr:to>
    <xdr:cxnSp macro="">
      <xdr:nvCxnSpPr>
        <xdr:cNvPr id="135" name="直線コネクタ 134"/>
        <xdr:cNvCxnSpPr/>
      </xdr:nvCxnSpPr>
      <xdr:spPr>
        <a:xfrm>
          <a:off x="13893800" y="25654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165100</xdr:rowOff>
    </xdr:to>
    <xdr:cxnSp macro="">
      <xdr:nvCxnSpPr>
        <xdr:cNvPr id="138" name="直線コネクタ 137"/>
        <xdr:cNvCxnSpPr/>
      </xdr:nvCxnSpPr>
      <xdr:spPr>
        <a:xfrm>
          <a:off x="13004800" y="248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66675</xdr:rowOff>
    </xdr:from>
    <xdr:to>
      <xdr:col>82</xdr:col>
      <xdr:colOff>158750</xdr:colOff>
      <xdr:row>15</xdr:row>
      <xdr:rowOff>168275</xdr:rowOff>
    </xdr:to>
    <xdr:sp macro="" textlink="">
      <xdr:nvSpPr>
        <xdr:cNvPr id="148" name="楕円 147"/>
        <xdr:cNvSpPr/>
      </xdr:nvSpPr>
      <xdr:spPr>
        <a:xfrm>
          <a:off x="164592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83202</xdr:rowOff>
    </xdr:from>
    <xdr:ext cx="762000" cy="259045"/>
    <xdr:sp macro="" textlink="">
      <xdr:nvSpPr>
        <xdr:cNvPr id="149" name="物件費該当値テキスト"/>
        <xdr:cNvSpPr txBox="1"/>
      </xdr:nvSpPr>
      <xdr:spPr>
        <a:xfrm>
          <a:off x="16598900" y="24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50" name="楕円 149"/>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51" name="テキスト ボックス 150"/>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104775</xdr:rowOff>
    </xdr:from>
    <xdr:to>
      <xdr:col>74</xdr:col>
      <xdr:colOff>31750</xdr:colOff>
      <xdr:row>16</xdr:row>
      <xdr:rowOff>34925</xdr:rowOff>
    </xdr:to>
    <xdr:sp macro="" textlink="">
      <xdr:nvSpPr>
        <xdr:cNvPr id="152" name="楕円 151"/>
        <xdr:cNvSpPr/>
      </xdr:nvSpPr>
      <xdr:spPr>
        <a:xfrm>
          <a:off x="1473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45102</xdr:rowOff>
    </xdr:from>
    <xdr:ext cx="762000" cy="259045"/>
    <xdr:sp macro="" textlink="">
      <xdr:nvSpPr>
        <xdr:cNvPr id="153" name="テキスト ボックス 152"/>
        <xdr:cNvSpPr txBox="1"/>
      </xdr:nvSpPr>
      <xdr:spPr>
        <a:xfrm>
          <a:off x="14401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4" name="楕円 153"/>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5" name="テキスト ボックス 154"/>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6" name="楕円 155"/>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7" name="テキスト ボックス 156"/>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扶助費に係る経常収支比率は、年々上昇しているものの、類似団体平均とほぼ同じ水準で推移している。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今後も事業の適正な執行により、財政を圧迫しないよう努める。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135165</xdr:rowOff>
    </xdr:to>
    <xdr:cxnSp macro="">
      <xdr:nvCxnSpPr>
        <xdr:cNvPr id="192" name="直線コネクタ 191"/>
        <xdr:cNvCxnSpPr/>
      </xdr:nvCxnSpPr>
      <xdr:spPr>
        <a:xfrm>
          <a:off x="3987800" y="9548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118835</xdr:rowOff>
    </xdr:to>
    <xdr:cxnSp macro="">
      <xdr:nvCxnSpPr>
        <xdr:cNvPr id="195" name="直線コネクタ 194"/>
        <xdr:cNvCxnSpPr/>
      </xdr:nvCxnSpPr>
      <xdr:spPr>
        <a:xfrm>
          <a:off x="3098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69850</xdr:rowOff>
    </xdr:to>
    <xdr:cxnSp macro="">
      <xdr:nvCxnSpPr>
        <xdr:cNvPr id="198" name="直線コネクタ 197"/>
        <xdr:cNvCxnSpPr/>
      </xdr:nvCxnSpPr>
      <xdr:spPr>
        <a:xfrm>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37193</xdr:rowOff>
    </xdr:to>
    <xdr:cxnSp macro="">
      <xdr:nvCxnSpPr>
        <xdr:cNvPr id="201" name="直線コネクタ 200"/>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6" name="テキスト ボックス 21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7" name="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8" name="テキスト ボックス 217"/>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係る経常収支比率は、平成２０年度に公共下水道事業特別会計に公営企業法の全てを適用したことに伴い繰出金が補助金に変わったため、低い水準で推移していたが、今後は介護給付費等の増により、上昇が見込ま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56</xdr:row>
      <xdr:rowOff>163576</xdr:rowOff>
    </xdr:to>
    <xdr:cxnSp macro="">
      <xdr:nvCxnSpPr>
        <xdr:cNvPr id="250" name="直線コネクタ 249"/>
        <xdr:cNvCxnSpPr/>
      </xdr:nvCxnSpPr>
      <xdr:spPr>
        <a:xfrm flipV="1">
          <a:off x="15671800" y="97419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56</xdr:row>
      <xdr:rowOff>163576</xdr:rowOff>
    </xdr:to>
    <xdr:cxnSp macro="">
      <xdr:nvCxnSpPr>
        <xdr:cNvPr id="253" name="直線コネクタ 252"/>
        <xdr:cNvCxnSpPr/>
      </xdr:nvCxnSpPr>
      <xdr:spPr>
        <a:xfrm>
          <a:off x="14782800" y="9719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57</xdr:row>
      <xdr:rowOff>37846</xdr:rowOff>
    </xdr:to>
    <xdr:cxnSp macro="">
      <xdr:nvCxnSpPr>
        <xdr:cNvPr id="256" name="直線コネクタ 255"/>
        <xdr:cNvCxnSpPr/>
      </xdr:nvCxnSpPr>
      <xdr:spPr>
        <a:xfrm flipV="1">
          <a:off x="13893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37846</xdr:rowOff>
    </xdr:to>
    <xdr:cxnSp macro="">
      <xdr:nvCxnSpPr>
        <xdr:cNvPr id="259" name="直線コネクタ 258"/>
        <xdr:cNvCxnSpPr/>
      </xdr:nvCxnSpPr>
      <xdr:spPr>
        <a:xfrm>
          <a:off x="13004800" y="97282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9" name="楕円 268"/>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106443</xdr:rowOff>
    </xdr:from>
    <xdr:ext cx="762000" cy="259045"/>
    <xdr:sp macro="" textlink="">
      <xdr:nvSpPr>
        <xdr:cNvPr id="270" name="その他該当値テキスト"/>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71" name="楕円 270"/>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53103</xdr:rowOff>
    </xdr:from>
    <xdr:ext cx="736600" cy="259045"/>
    <xdr:sp macro="" textlink="">
      <xdr:nvSpPr>
        <xdr:cNvPr id="272" name="テキスト ボックス 271"/>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73" name="楕円 272"/>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74" name="テキスト ボックス 273"/>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75" name="楕円 274"/>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6" name="テキスト ボックス 275"/>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7" name="楕円 276"/>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8" name="テキスト ボックス 27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補助費等に係る経常収支比率は、類似団体平均よりも高い率で推移している。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後期高齢者や子ども教育保育に係る給付費負担金等の増による率の上昇が見込まれることから、一部事務組合や各種団体等も含めた事務事業の精査を徹底し、負担金や補助金の抑制に努めるほか、奨励的な補助制度の見直し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129286</xdr:rowOff>
    </xdr:to>
    <xdr:cxnSp macro="">
      <xdr:nvCxnSpPr>
        <xdr:cNvPr id="308" name="直線コネクタ 307"/>
        <xdr:cNvCxnSpPr/>
      </xdr:nvCxnSpPr>
      <xdr:spPr>
        <a:xfrm flipV="1">
          <a:off x="15671800" y="64455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129286</xdr:rowOff>
    </xdr:to>
    <xdr:cxnSp macro="">
      <xdr:nvCxnSpPr>
        <xdr:cNvPr id="311" name="直線コネクタ 310"/>
        <xdr:cNvCxnSpPr/>
      </xdr:nvCxnSpPr>
      <xdr:spPr>
        <a:xfrm>
          <a:off x="14782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124714</xdr:rowOff>
    </xdr:to>
    <xdr:cxnSp macro="">
      <xdr:nvCxnSpPr>
        <xdr:cNvPr id="314" name="直線コネクタ 313"/>
        <xdr:cNvCxnSpPr/>
      </xdr:nvCxnSpPr>
      <xdr:spPr>
        <a:xfrm>
          <a:off x="13893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97282</xdr:rowOff>
    </xdr:to>
    <xdr:cxnSp macro="">
      <xdr:nvCxnSpPr>
        <xdr:cNvPr id="317" name="直線コネクタ 316"/>
        <xdr:cNvCxnSpPr/>
      </xdr:nvCxnSpPr>
      <xdr:spPr>
        <a:xfrm>
          <a:off x="13004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7" name="楕円 326"/>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8"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9" name="楕円 328"/>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0" name="テキスト ボックス 329"/>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1" name="楕円 330"/>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2" name="テキスト ボックス 331"/>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3" name="楕円 332"/>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4" name="テキスト ボックス 333"/>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5" name="楕円 334"/>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6" name="テキスト ボックス 33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公債費に係る経常収支比率は、平成１８年度に地方債の借換えを実施し、公債費の平準化を図ったが、類似団体平均より高い率で推移している。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今後も地方債の新規発行を伴う建設事業等の抑制を進め、計画的な地方債の発行を行うことにより、公債費の水準を抑えるよう努める。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60706</xdr:rowOff>
    </xdr:to>
    <xdr:cxnSp macro="">
      <xdr:nvCxnSpPr>
        <xdr:cNvPr id="366" name="直線コネクタ 365"/>
        <xdr:cNvCxnSpPr/>
      </xdr:nvCxnSpPr>
      <xdr:spPr>
        <a:xfrm flipV="1">
          <a:off x="3987800" y="135915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60706</xdr:rowOff>
    </xdr:from>
    <xdr:to>
      <xdr:col>19</xdr:col>
      <xdr:colOff>187325</xdr:colOff>
      <xdr:row>79</xdr:row>
      <xdr:rowOff>97282</xdr:rowOff>
    </xdr:to>
    <xdr:cxnSp macro="">
      <xdr:nvCxnSpPr>
        <xdr:cNvPr id="369" name="直線コネクタ 368"/>
        <xdr:cNvCxnSpPr/>
      </xdr:nvCxnSpPr>
      <xdr:spPr>
        <a:xfrm flipV="1">
          <a:off x="3098800" y="136052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97282</xdr:rowOff>
    </xdr:from>
    <xdr:to>
      <xdr:col>15</xdr:col>
      <xdr:colOff>98425</xdr:colOff>
      <xdr:row>79</xdr:row>
      <xdr:rowOff>165863</xdr:rowOff>
    </xdr:to>
    <xdr:cxnSp macro="">
      <xdr:nvCxnSpPr>
        <xdr:cNvPr id="372" name="直線コネクタ 371"/>
        <xdr:cNvCxnSpPr/>
      </xdr:nvCxnSpPr>
      <xdr:spPr>
        <a:xfrm flipV="1">
          <a:off x="2209800" y="136418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165863</xdr:rowOff>
    </xdr:from>
    <xdr:to>
      <xdr:col>11</xdr:col>
      <xdr:colOff>9525</xdr:colOff>
      <xdr:row>80</xdr:row>
      <xdr:rowOff>35561</xdr:rowOff>
    </xdr:to>
    <xdr:cxnSp macro="">
      <xdr:nvCxnSpPr>
        <xdr:cNvPr id="375" name="直線コネクタ 374"/>
        <xdr:cNvCxnSpPr/>
      </xdr:nvCxnSpPr>
      <xdr:spPr>
        <a:xfrm flipV="1">
          <a:off x="1320800" y="137104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5" name="楕円 384"/>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6"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9906</xdr:rowOff>
    </xdr:from>
    <xdr:to>
      <xdr:col>20</xdr:col>
      <xdr:colOff>38100</xdr:colOff>
      <xdr:row>79</xdr:row>
      <xdr:rowOff>111506</xdr:rowOff>
    </xdr:to>
    <xdr:sp macro="" textlink="">
      <xdr:nvSpPr>
        <xdr:cNvPr id="387" name="楕円 386"/>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96283</xdr:rowOff>
    </xdr:from>
    <xdr:ext cx="736600" cy="259045"/>
    <xdr:sp macro="" textlink="">
      <xdr:nvSpPr>
        <xdr:cNvPr id="388" name="テキスト ボックス 387"/>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46482</xdr:rowOff>
    </xdr:from>
    <xdr:to>
      <xdr:col>15</xdr:col>
      <xdr:colOff>149225</xdr:colOff>
      <xdr:row>79</xdr:row>
      <xdr:rowOff>148082</xdr:rowOff>
    </xdr:to>
    <xdr:sp macro="" textlink="">
      <xdr:nvSpPr>
        <xdr:cNvPr id="389" name="楕円 388"/>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132859</xdr:rowOff>
    </xdr:from>
    <xdr:ext cx="762000" cy="259045"/>
    <xdr:sp macro="" textlink="">
      <xdr:nvSpPr>
        <xdr:cNvPr id="390" name="テキスト ボックス 389"/>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115063</xdr:rowOff>
    </xdr:from>
    <xdr:to>
      <xdr:col>11</xdr:col>
      <xdr:colOff>60325</xdr:colOff>
      <xdr:row>80</xdr:row>
      <xdr:rowOff>45213</xdr:rowOff>
    </xdr:to>
    <xdr:sp macro="" textlink="">
      <xdr:nvSpPr>
        <xdr:cNvPr id="391" name="楕円 390"/>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29990</xdr:rowOff>
    </xdr:from>
    <xdr:ext cx="762000" cy="259045"/>
    <xdr:sp macro="" textlink="">
      <xdr:nvSpPr>
        <xdr:cNvPr id="392" name="テキスト ボックス 391"/>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93" name="楕円 392"/>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94" name="テキスト ボックス 393"/>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公債費以外に係る経常収支比率は、類似団体平均より低い率で推移している。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要因としては、物件費や扶助費に係る率が類似団体平均よりも低くなっていることが挙げられる。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113285</xdr:rowOff>
    </xdr:to>
    <xdr:cxnSp macro="">
      <xdr:nvCxnSpPr>
        <xdr:cNvPr id="425" name="直線コネクタ 424"/>
        <xdr:cNvCxnSpPr/>
      </xdr:nvCxnSpPr>
      <xdr:spPr>
        <a:xfrm flipV="1">
          <a:off x="15671800" y="13042900"/>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76</xdr:row>
      <xdr:rowOff>113285</xdr:rowOff>
    </xdr:to>
    <xdr:cxnSp macro="">
      <xdr:nvCxnSpPr>
        <xdr:cNvPr id="428" name="直線コネクタ 427"/>
        <xdr:cNvCxnSpPr/>
      </xdr:nvCxnSpPr>
      <xdr:spPr>
        <a:xfrm>
          <a:off x="14782800" y="12919456"/>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75</xdr:row>
      <xdr:rowOff>60706</xdr:rowOff>
    </xdr:to>
    <xdr:cxnSp macro="">
      <xdr:nvCxnSpPr>
        <xdr:cNvPr id="431" name="直線コネクタ 430"/>
        <xdr:cNvCxnSpPr/>
      </xdr:nvCxnSpPr>
      <xdr:spPr>
        <a:xfrm>
          <a:off x="13893800" y="12878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75</xdr:row>
      <xdr:rowOff>19558</xdr:rowOff>
    </xdr:to>
    <xdr:cxnSp macro="">
      <xdr:nvCxnSpPr>
        <xdr:cNvPr id="434" name="直線コネクタ 433"/>
        <xdr:cNvCxnSpPr/>
      </xdr:nvCxnSpPr>
      <xdr:spPr>
        <a:xfrm>
          <a:off x="13004800" y="128371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8" name="テキスト ボックス 437"/>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4" name="楕円 443"/>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5"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6" name="楕円 445"/>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47" name="テキスト ボックス 446"/>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48" name="楕円 447"/>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49" name="テキスト ボックス 448"/>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140208</xdr:rowOff>
    </xdr:from>
    <xdr:to>
      <xdr:col>69</xdr:col>
      <xdr:colOff>142875</xdr:colOff>
      <xdr:row>75</xdr:row>
      <xdr:rowOff>70358</xdr:rowOff>
    </xdr:to>
    <xdr:sp macro="" textlink="">
      <xdr:nvSpPr>
        <xdr:cNvPr id="450" name="楕円 449"/>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80535</xdr:rowOff>
    </xdr:from>
    <xdr:ext cx="762000" cy="259045"/>
    <xdr:sp macro="" textlink="">
      <xdr:nvSpPr>
        <xdr:cNvPr id="451" name="テキスト ボックス 450"/>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52" name="楕円 451"/>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53" name="テキスト ボックス 452"/>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120927</xdr:rowOff>
    </xdr:from>
    <xdr:to>
      <xdr:col>29</xdr:col>
      <xdr:colOff>127000</xdr:colOff>
      <xdr:row>17</xdr:row>
      <xdr:rowOff>134056</xdr:rowOff>
    </xdr:to>
    <xdr:cxnSp macro="">
      <xdr:nvCxnSpPr>
        <xdr:cNvPr id="50" name="直線コネクタ 49"/>
        <xdr:cNvCxnSpPr/>
      </xdr:nvCxnSpPr>
      <xdr:spPr bwMode="auto">
        <a:xfrm flipV="1">
          <a:off x="5003800" y="3083202"/>
          <a:ext cx="647700" cy="1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105704</xdr:rowOff>
    </xdr:from>
    <xdr:ext cx="762000" cy="259045"/>
    <xdr:sp macro="" textlink="">
      <xdr:nvSpPr>
        <xdr:cNvPr id="51" name="人口1人当たり決算額の推移平均値テキスト130"/>
        <xdr:cNvSpPr txBox="1"/>
      </xdr:nvSpPr>
      <xdr:spPr>
        <a:xfrm>
          <a:off x="5740400" y="3067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134056</xdr:rowOff>
    </xdr:from>
    <xdr:to>
      <xdr:col>26</xdr:col>
      <xdr:colOff>50800</xdr:colOff>
      <xdr:row>17</xdr:row>
      <xdr:rowOff>136060</xdr:rowOff>
    </xdr:to>
    <xdr:cxnSp macro="">
      <xdr:nvCxnSpPr>
        <xdr:cNvPr id="53" name="直線コネクタ 52"/>
        <xdr:cNvCxnSpPr/>
      </xdr:nvCxnSpPr>
      <xdr:spPr bwMode="auto">
        <a:xfrm flipV="1">
          <a:off x="4305300" y="3096331"/>
          <a:ext cx="698500" cy="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136060</xdr:rowOff>
    </xdr:from>
    <xdr:to>
      <xdr:col>22</xdr:col>
      <xdr:colOff>114300</xdr:colOff>
      <xdr:row>17</xdr:row>
      <xdr:rowOff>154280</xdr:rowOff>
    </xdr:to>
    <xdr:cxnSp macro="">
      <xdr:nvCxnSpPr>
        <xdr:cNvPr id="56" name="直線コネクタ 55"/>
        <xdr:cNvCxnSpPr/>
      </xdr:nvCxnSpPr>
      <xdr:spPr bwMode="auto">
        <a:xfrm flipV="1">
          <a:off x="3606800" y="3098335"/>
          <a:ext cx="698500" cy="1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154280</xdr:rowOff>
    </xdr:from>
    <xdr:to>
      <xdr:col>18</xdr:col>
      <xdr:colOff>177800</xdr:colOff>
      <xdr:row>17</xdr:row>
      <xdr:rowOff>164780</xdr:rowOff>
    </xdr:to>
    <xdr:cxnSp macro="">
      <xdr:nvCxnSpPr>
        <xdr:cNvPr id="59" name="直線コネクタ 58"/>
        <xdr:cNvCxnSpPr/>
      </xdr:nvCxnSpPr>
      <xdr:spPr bwMode="auto">
        <a:xfrm flipV="1">
          <a:off x="2908300" y="3116555"/>
          <a:ext cx="6985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70127</xdr:rowOff>
    </xdr:from>
    <xdr:to>
      <xdr:col>29</xdr:col>
      <xdr:colOff>177800</xdr:colOff>
      <xdr:row>18</xdr:row>
      <xdr:rowOff>277</xdr:rowOff>
    </xdr:to>
    <xdr:sp macro="" textlink="">
      <xdr:nvSpPr>
        <xdr:cNvPr id="69" name="楕円 68"/>
        <xdr:cNvSpPr/>
      </xdr:nvSpPr>
      <xdr:spPr bwMode="auto">
        <a:xfrm>
          <a:off x="5600700" y="303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86654</xdr:rowOff>
    </xdr:from>
    <xdr:ext cx="762000" cy="259045"/>
    <xdr:sp macro="" textlink="">
      <xdr:nvSpPr>
        <xdr:cNvPr id="70" name="人口1人当たり決算額の推移該当値テキスト130"/>
        <xdr:cNvSpPr txBox="1"/>
      </xdr:nvSpPr>
      <xdr:spPr>
        <a:xfrm>
          <a:off x="5740400" y="287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83256</xdr:rowOff>
    </xdr:from>
    <xdr:to>
      <xdr:col>26</xdr:col>
      <xdr:colOff>101600</xdr:colOff>
      <xdr:row>18</xdr:row>
      <xdr:rowOff>13406</xdr:rowOff>
    </xdr:to>
    <xdr:sp macro="" textlink="">
      <xdr:nvSpPr>
        <xdr:cNvPr id="71" name="楕円 70"/>
        <xdr:cNvSpPr/>
      </xdr:nvSpPr>
      <xdr:spPr bwMode="auto">
        <a:xfrm>
          <a:off x="4953000" y="304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23583</xdr:rowOff>
    </xdr:from>
    <xdr:ext cx="736600" cy="259045"/>
    <xdr:sp macro="" textlink="">
      <xdr:nvSpPr>
        <xdr:cNvPr id="72" name="テキスト ボックス 71"/>
        <xdr:cNvSpPr txBox="1"/>
      </xdr:nvSpPr>
      <xdr:spPr>
        <a:xfrm>
          <a:off x="4622800" y="2814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85260</xdr:rowOff>
    </xdr:from>
    <xdr:to>
      <xdr:col>22</xdr:col>
      <xdr:colOff>165100</xdr:colOff>
      <xdr:row>18</xdr:row>
      <xdr:rowOff>15410</xdr:rowOff>
    </xdr:to>
    <xdr:sp macro="" textlink="">
      <xdr:nvSpPr>
        <xdr:cNvPr id="73" name="楕円 72"/>
        <xdr:cNvSpPr/>
      </xdr:nvSpPr>
      <xdr:spPr bwMode="auto">
        <a:xfrm>
          <a:off x="4254500" y="304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25587</xdr:rowOff>
    </xdr:from>
    <xdr:ext cx="762000" cy="259045"/>
    <xdr:sp macro="" textlink="">
      <xdr:nvSpPr>
        <xdr:cNvPr id="74" name="テキスト ボックス 73"/>
        <xdr:cNvSpPr txBox="1"/>
      </xdr:nvSpPr>
      <xdr:spPr>
        <a:xfrm>
          <a:off x="3924300" y="281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103480</xdr:rowOff>
    </xdr:from>
    <xdr:to>
      <xdr:col>19</xdr:col>
      <xdr:colOff>38100</xdr:colOff>
      <xdr:row>18</xdr:row>
      <xdr:rowOff>33630</xdr:rowOff>
    </xdr:to>
    <xdr:sp macro="" textlink="">
      <xdr:nvSpPr>
        <xdr:cNvPr id="75" name="楕円 74"/>
        <xdr:cNvSpPr/>
      </xdr:nvSpPr>
      <xdr:spPr bwMode="auto">
        <a:xfrm>
          <a:off x="3556000" y="306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18407</xdr:rowOff>
    </xdr:from>
    <xdr:ext cx="762000" cy="259045"/>
    <xdr:sp macro="" textlink="">
      <xdr:nvSpPr>
        <xdr:cNvPr id="76" name="テキスト ボックス 75"/>
        <xdr:cNvSpPr txBox="1"/>
      </xdr:nvSpPr>
      <xdr:spPr>
        <a:xfrm>
          <a:off x="3225800" y="315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113980</xdr:rowOff>
    </xdr:from>
    <xdr:to>
      <xdr:col>15</xdr:col>
      <xdr:colOff>101600</xdr:colOff>
      <xdr:row>18</xdr:row>
      <xdr:rowOff>44130</xdr:rowOff>
    </xdr:to>
    <xdr:sp macro="" textlink="">
      <xdr:nvSpPr>
        <xdr:cNvPr id="77" name="楕円 76"/>
        <xdr:cNvSpPr/>
      </xdr:nvSpPr>
      <xdr:spPr bwMode="auto">
        <a:xfrm>
          <a:off x="2857500" y="307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54307</xdr:rowOff>
    </xdr:from>
    <xdr:ext cx="762000" cy="259045"/>
    <xdr:sp macro="" textlink="">
      <xdr:nvSpPr>
        <xdr:cNvPr id="78" name="テキスト ボックス 77"/>
        <xdr:cNvSpPr txBox="1"/>
      </xdr:nvSpPr>
      <xdr:spPr>
        <a:xfrm>
          <a:off x="2527300" y="284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153308</xdr:rowOff>
    </xdr:from>
    <xdr:to>
      <xdr:col>29</xdr:col>
      <xdr:colOff>127000</xdr:colOff>
      <xdr:row>34</xdr:row>
      <xdr:rowOff>204781</xdr:rowOff>
    </xdr:to>
    <xdr:cxnSp macro="">
      <xdr:nvCxnSpPr>
        <xdr:cNvPr id="111" name="直線コネクタ 110"/>
        <xdr:cNvCxnSpPr/>
      </xdr:nvCxnSpPr>
      <xdr:spPr bwMode="auto">
        <a:xfrm flipV="1">
          <a:off x="5003800" y="6420758"/>
          <a:ext cx="647700" cy="5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204781</xdr:rowOff>
    </xdr:from>
    <xdr:to>
      <xdr:col>26</xdr:col>
      <xdr:colOff>50800</xdr:colOff>
      <xdr:row>34</xdr:row>
      <xdr:rowOff>280771</xdr:rowOff>
    </xdr:to>
    <xdr:cxnSp macro="">
      <xdr:nvCxnSpPr>
        <xdr:cNvPr id="114" name="直線コネクタ 113"/>
        <xdr:cNvCxnSpPr/>
      </xdr:nvCxnSpPr>
      <xdr:spPr bwMode="auto">
        <a:xfrm flipV="1">
          <a:off x="4305300" y="6472231"/>
          <a:ext cx="698500" cy="7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280771</xdr:rowOff>
    </xdr:from>
    <xdr:to>
      <xdr:col>22</xdr:col>
      <xdr:colOff>114300</xdr:colOff>
      <xdr:row>35</xdr:row>
      <xdr:rowOff>3880</xdr:rowOff>
    </xdr:to>
    <xdr:cxnSp macro="">
      <xdr:nvCxnSpPr>
        <xdr:cNvPr id="117" name="直線コネクタ 116"/>
        <xdr:cNvCxnSpPr/>
      </xdr:nvCxnSpPr>
      <xdr:spPr bwMode="auto">
        <a:xfrm flipV="1">
          <a:off x="3606800" y="6548221"/>
          <a:ext cx="698500" cy="6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327292</xdr:rowOff>
    </xdr:from>
    <xdr:to>
      <xdr:col>18</xdr:col>
      <xdr:colOff>177800</xdr:colOff>
      <xdr:row>35</xdr:row>
      <xdr:rowOff>3880</xdr:rowOff>
    </xdr:to>
    <xdr:cxnSp macro="">
      <xdr:nvCxnSpPr>
        <xdr:cNvPr id="120" name="直線コネクタ 119"/>
        <xdr:cNvCxnSpPr/>
      </xdr:nvCxnSpPr>
      <xdr:spPr bwMode="auto">
        <a:xfrm>
          <a:off x="2908300" y="6594742"/>
          <a:ext cx="698500" cy="1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102508</xdr:rowOff>
    </xdr:from>
    <xdr:to>
      <xdr:col>29</xdr:col>
      <xdr:colOff>177800</xdr:colOff>
      <xdr:row>34</xdr:row>
      <xdr:rowOff>204108</xdr:rowOff>
    </xdr:to>
    <xdr:sp macro="" textlink="">
      <xdr:nvSpPr>
        <xdr:cNvPr id="130" name="楕円 129"/>
        <xdr:cNvSpPr/>
      </xdr:nvSpPr>
      <xdr:spPr bwMode="auto">
        <a:xfrm>
          <a:off x="5600700" y="636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290485</xdr:rowOff>
    </xdr:from>
    <xdr:ext cx="762000" cy="259045"/>
    <xdr:sp macro="" textlink="">
      <xdr:nvSpPr>
        <xdr:cNvPr id="131" name="人口1人当たり決算額の推移該当値テキスト445"/>
        <xdr:cNvSpPr txBox="1"/>
      </xdr:nvSpPr>
      <xdr:spPr>
        <a:xfrm>
          <a:off x="5740400" y="621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153981</xdr:rowOff>
    </xdr:from>
    <xdr:to>
      <xdr:col>26</xdr:col>
      <xdr:colOff>101600</xdr:colOff>
      <xdr:row>34</xdr:row>
      <xdr:rowOff>255581</xdr:rowOff>
    </xdr:to>
    <xdr:sp macro="" textlink="">
      <xdr:nvSpPr>
        <xdr:cNvPr id="132" name="楕円 131"/>
        <xdr:cNvSpPr/>
      </xdr:nvSpPr>
      <xdr:spPr bwMode="auto">
        <a:xfrm>
          <a:off x="4953000" y="642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265758</xdr:rowOff>
    </xdr:from>
    <xdr:ext cx="736600" cy="259045"/>
    <xdr:sp macro="" textlink="">
      <xdr:nvSpPr>
        <xdr:cNvPr id="133" name="テキスト ボックス 132"/>
        <xdr:cNvSpPr txBox="1"/>
      </xdr:nvSpPr>
      <xdr:spPr>
        <a:xfrm>
          <a:off x="4622800" y="619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229972</xdr:rowOff>
    </xdr:from>
    <xdr:to>
      <xdr:col>22</xdr:col>
      <xdr:colOff>165100</xdr:colOff>
      <xdr:row>34</xdr:row>
      <xdr:rowOff>331572</xdr:rowOff>
    </xdr:to>
    <xdr:sp macro="" textlink="">
      <xdr:nvSpPr>
        <xdr:cNvPr id="134" name="楕円 133"/>
        <xdr:cNvSpPr/>
      </xdr:nvSpPr>
      <xdr:spPr bwMode="auto">
        <a:xfrm>
          <a:off x="4254500" y="649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341749</xdr:rowOff>
    </xdr:from>
    <xdr:ext cx="762000" cy="259045"/>
    <xdr:sp macro="" textlink="">
      <xdr:nvSpPr>
        <xdr:cNvPr id="135" name="テキスト ボックス 134"/>
        <xdr:cNvSpPr txBox="1"/>
      </xdr:nvSpPr>
      <xdr:spPr>
        <a:xfrm>
          <a:off x="3924300" y="62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295980</xdr:rowOff>
    </xdr:from>
    <xdr:to>
      <xdr:col>19</xdr:col>
      <xdr:colOff>38100</xdr:colOff>
      <xdr:row>35</xdr:row>
      <xdr:rowOff>54680</xdr:rowOff>
    </xdr:to>
    <xdr:sp macro="" textlink="">
      <xdr:nvSpPr>
        <xdr:cNvPr id="136" name="楕円 135"/>
        <xdr:cNvSpPr/>
      </xdr:nvSpPr>
      <xdr:spPr bwMode="auto">
        <a:xfrm>
          <a:off x="3556000" y="656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64857</xdr:rowOff>
    </xdr:from>
    <xdr:ext cx="762000" cy="259045"/>
    <xdr:sp macro="" textlink="">
      <xdr:nvSpPr>
        <xdr:cNvPr id="137" name="テキスト ボックス 136"/>
        <xdr:cNvSpPr txBox="1"/>
      </xdr:nvSpPr>
      <xdr:spPr>
        <a:xfrm>
          <a:off x="3225800" y="633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276492</xdr:rowOff>
    </xdr:from>
    <xdr:to>
      <xdr:col>15</xdr:col>
      <xdr:colOff>101600</xdr:colOff>
      <xdr:row>35</xdr:row>
      <xdr:rowOff>35192</xdr:rowOff>
    </xdr:to>
    <xdr:sp macro="" textlink="">
      <xdr:nvSpPr>
        <xdr:cNvPr id="138" name="楕円 137"/>
        <xdr:cNvSpPr/>
      </xdr:nvSpPr>
      <xdr:spPr bwMode="auto">
        <a:xfrm>
          <a:off x="2857500" y="654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45369</xdr:rowOff>
    </xdr:from>
    <xdr:ext cx="762000" cy="259045"/>
    <xdr:sp macro="" textlink="">
      <xdr:nvSpPr>
        <xdr:cNvPr id="139" name="テキスト ボックス 138"/>
        <xdr:cNvSpPr txBox="1"/>
      </xdr:nvSpPr>
      <xdr:spPr>
        <a:xfrm>
          <a:off x="2527300" y="631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12,931
12,886
70.60
7,861,817
7,828,023
33,794
3,954,069
10,607,716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77155</xdr:rowOff>
    </xdr:from>
    <xdr:to>
      <xdr:col>24</xdr:col>
      <xdr:colOff>63500</xdr:colOff>
      <xdr:row>37</xdr:row>
      <xdr:rowOff>117358</xdr:rowOff>
    </xdr:to>
    <xdr:cxnSp macro="">
      <xdr:nvCxnSpPr>
        <xdr:cNvPr id="61" name="直線コネクタ 60"/>
        <xdr:cNvCxnSpPr/>
      </xdr:nvCxnSpPr>
      <xdr:spPr>
        <a:xfrm>
          <a:off x="3797300" y="6420805"/>
          <a:ext cx="8382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77155</xdr:rowOff>
    </xdr:from>
    <xdr:to>
      <xdr:col>19</xdr:col>
      <xdr:colOff>177800</xdr:colOff>
      <xdr:row>37</xdr:row>
      <xdr:rowOff>129108</xdr:rowOff>
    </xdr:to>
    <xdr:cxnSp macro="">
      <xdr:nvCxnSpPr>
        <xdr:cNvPr id="64" name="直線コネクタ 63"/>
        <xdr:cNvCxnSpPr/>
      </xdr:nvCxnSpPr>
      <xdr:spPr>
        <a:xfrm flipV="1">
          <a:off x="2908300" y="6420805"/>
          <a:ext cx="889000" cy="5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129108</xdr:rowOff>
    </xdr:from>
    <xdr:to>
      <xdr:col>15</xdr:col>
      <xdr:colOff>50800</xdr:colOff>
      <xdr:row>37</xdr:row>
      <xdr:rowOff>138412</xdr:rowOff>
    </xdr:to>
    <xdr:cxnSp macro="">
      <xdr:nvCxnSpPr>
        <xdr:cNvPr id="67" name="直線コネクタ 66"/>
        <xdr:cNvCxnSpPr/>
      </xdr:nvCxnSpPr>
      <xdr:spPr>
        <a:xfrm flipV="1">
          <a:off x="2019300" y="6472758"/>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97683</xdr:rowOff>
    </xdr:from>
    <xdr:to>
      <xdr:col>10</xdr:col>
      <xdr:colOff>114300</xdr:colOff>
      <xdr:row>37</xdr:row>
      <xdr:rowOff>138412</xdr:rowOff>
    </xdr:to>
    <xdr:cxnSp macro="">
      <xdr:nvCxnSpPr>
        <xdr:cNvPr id="70" name="直線コネクタ 69"/>
        <xdr:cNvCxnSpPr/>
      </xdr:nvCxnSpPr>
      <xdr:spPr>
        <a:xfrm>
          <a:off x="1130300" y="6441333"/>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66558</xdr:rowOff>
    </xdr:from>
    <xdr:to>
      <xdr:col>24</xdr:col>
      <xdr:colOff>114300</xdr:colOff>
      <xdr:row>37</xdr:row>
      <xdr:rowOff>168159</xdr:rowOff>
    </xdr:to>
    <xdr:sp macro="" textlink="">
      <xdr:nvSpPr>
        <xdr:cNvPr id="80" name="楕円 79"/>
        <xdr:cNvSpPr/>
      </xdr:nvSpPr>
      <xdr:spPr>
        <a:xfrm>
          <a:off x="4584700" y="6410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44985</xdr:rowOff>
    </xdr:from>
    <xdr:ext cx="534377" cy="259045"/>
    <xdr:sp macro="" textlink="">
      <xdr:nvSpPr>
        <xdr:cNvPr id="81" name="人件費該当値テキスト"/>
        <xdr:cNvSpPr txBox="1"/>
      </xdr:nvSpPr>
      <xdr:spPr>
        <a:xfrm>
          <a:off x="4686300" y="638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26355</xdr:rowOff>
    </xdr:from>
    <xdr:to>
      <xdr:col>20</xdr:col>
      <xdr:colOff>38100</xdr:colOff>
      <xdr:row>37</xdr:row>
      <xdr:rowOff>127955</xdr:rowOff>
    </xdr:to>
    <xdr:sp macro="" textlink="">
      <xdr:nvSpPr>
        <xdr:cNvPr id="82" name="楕円 81"/>
        <xdr:cNvSpPr/>
      </xdr:nvSpPr>
      <xdr:spPr>
        <a:xfrm>
          <a:off x="3746500" y="63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144482</xdr:rowOff>
    </xdr:from>
    <xdr:ext cx="534377" cy="259045"/>
    <xdr:sp macro="" textlink="">
      <xdr:nvSpPr>
        <xdr:cNvPr id="83" name="テキスト ボックス 82"/>
        <xdr:cNvSpPr txBox="1"/>
      </xdr:nvSpPr>
      <xdr:spPr>
        <a:xfrm>
          <a:off x="3530111" y="61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78308</xdr:rowOff>
    </xdr:from>
    <xdr:to>
      <xdr:col>15</xdr:col>
      <xdr:colOff>101600</xdr:colOff>
      <xdr:row>38</xdr:row>
      <xdr:rowOff>8458</xdr:rowOff>
    </xdr:to>
    <xdr:sp macro="" textlink="">
      <xdr:nvSpPr>
        <xdr:cNvPr id="84" name="楕円 83"/>
        <xdr:cNvSpPr/>
      </xdr:nvSpPr>
      <xdr:spPr>
        <a:xfrm>
          <a:off x="2857500" y="64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171035</xdr:rowOff>
    </xdr:from>
    <xdr:ext cx="534377" cy="259045"/>
    <xdr:sp macro="" textlink="">
      <xdr:nvSpPr>
        <xdr:cNvPr id="85" name="テキスト ボックス 84"/>
        <xdr:cNvSpPr txBox="1"/>
      </xdr:nvSpPr>
      <xdr:spPr>
        <a:xfrm>
          <a:off x="2641111" y="65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87612</xdr:rowOff>
    </xdr:from>
    <xdr:to>
      <xdr:col>10</xdr:col>
      <xdr:colOff>165100</xdr:colOff>
      <xdr:row>38</xdr:row>
      <xdr:rowOff>17762</xdr:rowOff>
    </xdr:to>
    <xdr:sp macro="" textlink="">
      <xdr:nvSpPr>
        <xdr:cNvPr id="86" name="楕円 85"/>
        <xdr:cNvSpPr/>
      </xdr:nvSpPr>
      <xdr:spPr>
        <a:xfrm>
          <a:off x="1968500" y="64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8889</xdr:rowOff>
    </xdr:from>
    <xdr:ext cx="534377" cy="259045"/>
    <xdr:sp macro="" textlink="">
      <xdr:nvSpPr>
        <xdr:cNvPr id="87" name="テキスト ボックス 86"/>
        <xdr:cNvSpPr txBox="1"/>
      </xdr:nvSpPr>
      <xdr:spPr>
        <a:xfrm>
          <a:off x="1752111" y="65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46883</xdr:rowOff>
    </xdr:from>
    <xdr:to>
      <xdr:col>6</xdr:col>
      <xdr:colOff>38100</xdr:colOff>
      <xdr:row>37</xdr:row>
      <xdr:rowOff>148483</xdr:rowOff>
    </xdr:to>
    <xdr:sp macro="" textlink="">
      <xdr:nvSpPr>
        <xdr:cNvPr id="88" name="楕円 87"/>
        <xdr:cNvSpPr/>
      </xdr:nvSpPr>
      <xdr:spPr>
        <a:xfrm>
          <a:off x="1079500" y="63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165010</xdr:rowOff>
    </xdr:from>
    <xdr:ext cx="534377" cy="259045"/>
    <xdr:sp macro="" textlink="">
      <xdr:nvSpPr>
        <xdr:cNvPr id="89" name="テキスト ボックス 88"/>
        <xdr:cNvSpPr txBox="1"/>
      </xdr:nvSpPr>
      <xdr:spPr>
        <a:xfrm>
          <a:off x="863111" y="616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113114</xdr:rowOff>
    </xdr:from>
    <xdr:to>
      <xdr:col>24</xdr:col>
      <xdr:colOff>63500</xdr:colOff>
      <xdr:row>56</xdr:row>
      <xdr:rowOff>130222</xdr:rowOff>
    </xdr:to>
    <xdr:cxnSp macro="">
      <xdr:nvCxnSpPr>
        <xdr:cNvPr id="116" name="直線コネクタ 115"/>
        <xdr:cNvCxnSpPr/>
      </xdr:nvCxnSpPr>
      <xdr:spPr>
        <a:xfrm>
          <a:off x="3797300" y="9714314"/>
          <a:ext cx="8382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113114</xdr:rowOff>
    </xdr:from>
    <xdr:to>
      <xdr:col>19</xdr:col>
      <xdr:colOff>177800</xdr:colOff>
      <xdr:row>56</xdr:row>
      <xdr:rowOff>117896</xdr:rowOff>
    </xdr:to>
    <xdr:cxnSp macro="">
      <xdr:nvCxnSpPr>
        <xdr:cNvPr id="119" name="直線コネクタ 118"/>
        <xdr:cNvCxnSpPr/>
      </xdr:nvCxnSpPr>
      <xdr:spPr>
        <a:xfrm flipV="1">
          <a:off x="2908300" y="9714314"/>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117896</xdr:rowOff>
    </xdr:from>
    <xdr:to>
      <xdr:col>15</xdr:col>
      <xdr:colOff>50800</xdr:colOff>
      <xdr:row>57</xdr:row>
      <xdr:rowOff>4501</xdr:rowOff>
    </xdr:to>
    <xdr:cxnSp macro="">
      <xdr:nvCxnSpPr>
        <xdr:cNvPr id="122" name="直線コネクタ 121"/>
        <xdr:cNvCxnSpPr/>
      </xdr:nvCxnSpPr>
      <xdr:spPr>
        <a:xfrm flipV="1">
          <a:off x="2019300" y="9719096"/>
          <a:ext cx="889000" cy="5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4501</xdr:rowOff>
    </xdr:from>
    <xdr:to>
      <xdr:col>10</xdr:col>
      <xdr:colOff>114300</xdr:colOff>
      <xdr:row>57</xdr:row>
      <xdr:rowOff>21189</xdr:rowOff>
    </xdr:to>
    <xdr:cxnSp macro="">
      <xdr:nvCxnSpPr>
        <xdr:cNvPr id="125" name="直線コネクタ 124"/>
        <xdr:cNvCxnSpPr/>
      </xdr:nvCxnSpPr>
      <xdr:spPr>
        <a:xfrm flipV="1">
          <a:off x="1130300" y="9777151"/>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79422</xdr:rowOff>
    </xdr:from>
    <xdr:to>
      <xdr:col>24</xdr:col>
      <xdr:colOff>114300</xdr:colOff>
      <xdr:row>57</xdr:row>
      <xdr:rowOff>9572</xdr:rowOff>
    </xdr:to>
    <xdr:sp macro="" textlink="">
      <xdr:nvSpPr>
        <xdr:cNvPr id="135" name="楕円 134"/>
        <xdr:cNvSpPr/>
      </xdr:nvSpPr>
      <xdr:spPr>
        <a:xfrm>
          <a:off x="4584700" y="96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57849</xdr:rowOff>
    </xdr:from>
    <xdr:ext cx="534377" cy="259045"/>
    <xdr:sp macro="" textlink="">
      <xdr:nvSpPr>
        <xdr:cNvPr id="136" name="物件費該当値テキスト"/>
        <xdr:cNvSpPr txBox="1"/>
      </xdr:nvSpPr>
      <xdr:spPr>
        <a:xfrm>
          <a:off x="4686300" y="96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62314</xdr:rowOff>
    </xdr:from>
    <xdr:to>
      <xdr:col>20</xdr:col>
      <xdr:colOff>38100</xdr:colOff>
      <xdr:row>56</xdr:row>
      <xdr:rowOff>163914</xdr:rowOff>
    </xdr:to>
    <xdr:sp macro="" textlink="">
      <xdr:nvSpPr>
        <xdr:cNvPr id="137" name="楕円 136"/>
        <xdr:cNvSpPr/>
      </xdr:nvSpPr>
      <xdr:spPr>
        <a:xfrm>
          <a:off x="3746500" y="96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155041</xdr:rowOff>
    </xdr:from>
    <xdr:ext cx="534377" cy="259045"/>
    <xdr:sp macro="" textlink="">
      <xdr:nvSpPr>
        <xdr:cNvPr id="138" name="テキスト ボックス 137"/>
        <xdr:cNvSpPr txBox="1"/>
      </xdr:nvSpPr>
      <xdr:spPr>
        <a:xfrm>
          <a:off x="3530111" y="975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67096</xdr:rowOff>
    </xdr:from>
    <xdr:to>
      <xdr:col>15</xdr:col>
      <xdr:colOff>101600</xdr:colOff>
      <xdr:row>56</xdr:row>
      <xdr:rowOff>168696</xdr:rowOff>
    </xdr:to>
    <xdr:sp macro="" textlink="">
      <xdr:nvSpPr>
        <xdr:cNvPr id="139" name="楕円 138"/>
        <xdr:cNvSpPr/>
      </xdr:nvSpPr>
      <xdr:spPr>
        <a:xfrm>
          <a:off x="2857500" y="96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13773</xdr:rowOff>
    </xdr:from>
    <xdr:ext cx="534377" cy="259045"/>
    <xdr:sp macro="" textlink="">
      <xdr:nvSpPr>
        <xdr:cNvPr id="140" name="テキスト ボックス 139"/>
        <xdr:cNvSpPr txBox="1"/>
      </xdr:nvSpPr>
      <xdr:spPr>
        <a:xfrm>
          <a:off x="2641111" y="94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125151</xdr:rowOff>
    </xdr:from>
    <xdr:to>
      <xdr:col>10</xdr:col>
      <xdr:colOff>165100</xdr:colOff>
      <xdr:row>57</xdr:row>
      <xdr:rowOff>55301</xdr:rowOff>
    </xdr:to>
    <xdr:sp macro="" textlink="">
      <xdr:nvSpPr>
        <xdr:cNvPr id="141" name="楕円 140"/>
        <xdr:cNvSpPr/>
      </xdr:nvSpPr>
      <xdr:spPr>
        <a:xfrm>
          <a:off x="1968500" y="97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46428</xdr:rowOff>
    </xdr:from>
    <xdr:ext cx="534377" cy="259045"/>
    <xdr:sp macro="" textlink="">
      <xdr:nvSpPr>
        <xdr:cNvPr id="142" name="テキスト ボックス 141"/>
        <xdr:cNvSpPr txBox="1"/>
      </xdr:nvSpPr>
      <xdr:spPr>
        <a:xfrm>
          <a:off x="1752111" y="98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141839</xdr:rowOff>
    </xdr:from>
    <xdr:to>
      <xdr:col>6</xdr:col>
      <xdr:colOff>38100</xdr:colOff>
      <xdr:row>57</xdr:row>
      <xdr:rowOff>71989</xdr:rowOff>
    </xdr:to>
    <xdr:sp macro="" textlink="">
      <xdr:nvSpPr>
        <xdr:cNvPr id="143" name="楕円 142"/>
        <xdr:cNvSpPr/>
      </xdr:nvSpPr>
      <xdr:spPr>
        <a:xfrm>
          <a:off x="1079500" y="97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63116</xdr:rowOff>
    </xdr:from>
    <xdr:ext cx="534377" cy="259045"/>
    <xdr:sp macro="" textlink="">
      <xdr:nvSpPr>
        <xdr:cNvPr id="144" name="テキスト ボックス 143"/>
        <xdr:cNvSpPr txBox="1"/>
      </xdr:nvSpPr>
      <xdr:spPr>
        <a:xfrm>
          <a:off x="863111" y="983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4140</xdr:rowOff>
    </xdr:from>
    <xdr:to>
      <xdr:col>24</xdr:col>
      <xdr:colOff>63500</xdr:colOff>
      <xdr:row>74</xdr:row>
      <xdr:rowOff>10495</xdr:rowOff>
    </xdr:to>
    <xdr:cxnSp macro="">
      <xdr:nvCxnSpPr>
        <xdr:cNvPr id="171" name="直線コネクタ 170"/>
        <xdr:cNvCxnSpPr/>
      </xdr:nvCxnSpPr>
      <xdr:spPr>
        <a:xfrm flipV="1">
          <a:off x="3797300" y="12691440"/>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10495</xdr:rowOff>
    </xdr:from>
    <xdr:to>
      <xdr:col>19</xdr:col>
      <xdr:colOff>177800</xdr:colOff>
      <xdr:row>74</xdr:row>
      <xdr:rowOff>73771</xdr:rowOff>
    </xdr:to>
    <xdr:cxnSp macro="">
      <xdr:nvCxnSpPr>
        <xdr:cNvPr id="174" name="直線コネクタ 173"/>
        <xdr:cNvCxnSpPr/>
      </xdr:nvCxnSpPr>
      <xdr:spPr>
        <a:xfrm flipV="1">
          <a:off x="2908300" y="12697795"/>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46934</xdr:rowOff>
    </xdr:from>
    <xdr:to>
      <xdr:col>15</xdr:col>
      <xdr:colOff>50800</xdr:colOff>
      <xdr:row>74</xdr:row>
      <xdr:rowOff>73771</xdr:rowOff>
    </xdr:to>
    <xdr:cxnSp macro="">
      <xdr:nvCxnSpPr>
        <xdr:cNvPr id="177" name="直線コネクタ 176"/>
        <xdr:cNvCxnSpPr/>
      </xdr:nvCxnSpPr>
      <xdr:spPr>
        <a:xfrm>
          <a:off x="2019300" y="12734234"/>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46934</xdr:rowOff>
    </xdr:from>
    <xdr:to>
      <xdr:col>10</xdr:col>
      <xdr:colOff>114300</xdr:colOff>
      <xdr:row>74</xdr:row>
      <xdr:rowOff>71760</xdr:rowOff>
    </xdr:to>
    <xdr:cxnSp macro="">
      <xdr:nvCxnSpPr>
        <xdr:cNvPr id="180" name="直線コネクタ 179"/>
        <xdr:cNvCxnSpPr/>
      </xdr:nvCxnSpPr>
      <xdr:spPr>
        <a:xfrm flipV="1">
          <a:off x="1130300" y="1273423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77523</xdr:rowOff>
    </xdr:from>
    <xdr:ext cx="469744" cy="259045"/>
    <xdr:sp macro="" textlink="">
      <xdr:nvSpPr>
        <xdr:cNvPr id="182" name="テキスト ボックス 181"/>
        <xdr:cNvSpPr txBox="1"/>
      </xdr:nvSpPr>
      <xdr:spPr>
        <a:xfrm>
          <a:off x="1784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103401</xdr:rowOff>
    </xdr:from>
    <xdr:ext cx="469744" cy="259045"/>
    <xdr:sp macro="" textlink="">
      <xdr:nvSpPr>
        <xdr:cNvPr id="184" name="テキスト ボックス 183"/>
        <xdr:cNvSpPr txBox="1"/>
      </xdr:nvSpPr>
      <xdr:spPr>
        <a:xfrm>
          <a:off x="895428"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124790</xdr:rowOff>
    </xdr:from>
    <xdr:to>
      <xdr:col>24</xdr:col>
      <xdr:colOff>114300</xdr:colOff>
      <xdr:row>74</xdr:row>
      <xdr:rowOff>54940</xdr:rowOff>
    </xdr:to>
    <xdr:sp macro="" textlink="">
      <xdr:nvSpPr>
        <xdr:cNvPr id="190" name="楕円 189"/>
        <xdr:cNvSpPr/>
      </xdr:nvSpPr>
      <xdr:spPr>
        <a:xfrm>
          <a:off x="4584700" y="126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147667</xdr:rowOff>
    </xdr:from>
    <xdr:ext cx="534377" cy="259045"/>
    <xdr:sp macro="" textlink="">
      <xdr:nvSpPr>
        <xdr:cNvPr id="191" name="維持補修費該当値テキスト"/>
        <xdr:cNvSpPr txBox="1"/>
      </xdr:nvSpPr>
      <xdr:spPr>
        <a:xfrm>
          <a:off x="4686300" y="1249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131145</xdr:rowOff>
    </xdr:from>
    <xdr:to>
      <xdr:col>20</xdr:col>
      <xdr:colOff>38100</xdr:colOff>
      <xdr:row>74</xdr:row>
      <xdr:rowOff>61295</xdr:rowOff>
    </xdr:to>
    <xdr:sp macro="" textlink="">
      <xdr:nvSpPr>
        <xdr:cNvPr id="192" name="楕円 191"/>
        <xdr:cNvSpPr/>
      </xdr:nvSpPr>
      <xdr:spPr>
        <a:xfrm>
          <a:off x="3746500" y="126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77822</xdr:rowOff>
    </xdr:from>
    <xdr:ext cx="534377" cy="259045"/>
    <xdr:sp macro="" textlink="">
      <xdr:nvSpPr>
        <xdr:cNvPr id="193" name="テキスト ボックス 192"/>
        <xdr:cNvSpPr txBox="1"/>
      </xdr:nvSpPr>
      <xdr:spPr>
        <a:xfrm>
          <a:off x="3530111" y="124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22971</xdr:rowOff>
    </xdr:from>
    <xdr:to>
      <xdr:col>15</xdr:col>
      <xdr:colOff>101600</xdr:colOff>
      <xdr:row>74</xdr:row>
      <xdr:rowOff>124571</xdr:rowOff>
    </xdr:to>
    <xdr:sp macro="" textlink="">
      <xdr:nvSpPr>
        <xdr:cNvPr id="194" name="楕円 193"/>
        <xdr:cNvSpPr/>
      </xdr:nvSpPr>
      <xdr:spPr>
        <a:xfrm>
          <a:off x="2857500" y="127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141098</xdr:rowOff>
    </xdr:from>
    <xdr:ext cx="534377" cy="259045"/>
    <xdr:sp macro="" textlink="">
      <xdr:nvSpPr>
        <xdr:cNvPr id="195" name="テキスト ボックス 194"/>
        <xdr:cNvSpPr txBox="1"/>
      </xdr:nvSpPr>
      <xdr:spPr>
        <a:xfrm>
          <a:off x="2641111" y="124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167584</xdr:rowOff>
    </xdr:from>
    <xdr:to>
      <xdr:col>10</xdr:col>
      <xdr:colOff>165100</xdr:colOff>
      <xdr:row>74</xdr:row>
      <xdr:rowOff>97734</xdr:rowOff>
    </xdr:to>
    <xdr:sp macro="" textlink="">
      <xdr:nvSpPr>
        <xdr:cNvPr id="196" name="楕円 195"/>
        <xdr:cNvSpPr/>
      </xdr:nvSpPr>
      <xdr:spPr>
        <a:xfrm>
          <a:off x="1968500" y="126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114261</xdr:rowOff>
    </xdr:from>
    <xdr:ext cx="534377" cy="259045"/>
    <xdr:sp macro="" textlink="">
      <xdr:nvSpPr>
        <xdr:cNvPr id="197" name="テキスト ボックス 196"/>
        <xdr:cNvSpPr txBox="1"/>
      </xdr:nvSpPr>
      <xdr:spPr>
        <a:xfrm>
          <a:off x="1752111" y="124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20960</xdr:rowOff>
    </xdr:from>
    <xdr:to>
      <xdr:col>6</xdr:col>
      <xdr:colOff>38100</xdr:colOff>
      <xdr:row>74</xdr:row>
      <xdr:rowOff>122560</xdr:rowOff>
    </xdr:to>
    <xdr:sp macro="" textlink="">
      <xdr:nvSpPr>
        <xdr:cNvPr id="198" name="楕円 197"/>
        <xdr:cNvSpPr/>
      </xdr:nvSpPr>
      <xdr:spPr>
        <a:xfrm>
          <a:off x="1079500" y="127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139087</xdr:rowOff>
    </xdr:from>
    <xdr:ext cx="534377" cy="259045"/>
    <xdr:sp macro="" textlink="">
      <xdr:nvSpPr>
        <xdr:cNvPr id="199" name="テキスト ボックス 198"/>
        <xdr:cNvSpPr txBox="1"/>
      </xdr:nvSpPr>
      <xdr:spPr>
        <a:xfrm>
          <a:off x="863111" y="124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32829</xdr:rowOff>
    </xdr:from>
    <xdr:to>
      <xdr:col>24</xdr:col>
      <xdr:colOff>63500</xdr:colOff>
      <xdr:row>96</xdr:row>
      <xdr:rowOff>34144</xdr:rowOff>
    </xdr:to>
    <xdr:cxnSp macro="">
      <xdr:nvCxnSpPr>
        <xdr:cNvPr id="233" name="直線コネクタ 232"/>
        <xdr:cNvCxnSpPr/>
      </xdr:nvCxnSpPr>
      <xdr:spPr>
        <a:xfrm>
          <a:off x="3797300" y="16492029"/>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32829</xdr:rowOff>
    </xdr:from>
    <xdr:to>
      <xdr:col>19</xdr:col>
      <xdr:colOff>177800</xdr:colOff>
      <xdr:row>96</xdr:row>
      <xdr:rowOff>126056</xdr:rowOff>
    </xdr:to>
    <xdr:cxnSp macro="">
      <xdr:nvCxnSpPr>
        <xdr:cNvPr id="236" name="直線コネクタ 235"/>
        <xdr:cNvCxnSpPr/>
      </xdr:nvCxnSpPr>
      <xdr:spPr>
        <a:xfrm flipV="1">
          <a:off x="2908300" y="16492029"/>
          <a:ext cx="889000" cy="9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126056</xdr:rowOff>
    </xdr:from>
    <xdr:to>
      <xdr:col>15</xdr:col>
      <xdr:colOff>50800</xdr:colOff>
      <xdr:row>96</xdr:row>
      <xdr:rowOff>161446</xdr:rowOff>
    </xdr:to>
    <xdr:cxnSp macro="">
      <xdr:nvCxnSpPr>
        <xdr:cNvPr id="239" name="直線コネクタ 238"/>
        <xdr:cNvCxnSpPr/>
      </xdr:nvCxnSpPr>
      <xdr:spPr>
        <a:xfrm flipV="1">
          <a:off x="2019300" y="16585256"/>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161446</xdr:rowOff>
    </xdr:from>
    <xdr:to>
      <xdr:col>10</xdr:col>
      <xdr:colOff>114300</xdr:colOff>
      <xdr:row>97</xdr:row>
      <xdr:rowOff>62091</xdr:rowOff>
    </xdr:to>
    <xdr:cxnSp macro="">
      <xdr:nvCxnSpPr>
        <xdr:cNvPr id="242" name="直線コネクタ 241"/>
        <xdr:cNvCxnSpPr/>
      </xdr:nvCxnSpPr>
      <xdr:spPr>
        <a:xfrm flipV="1">
          <a:off x="1130300" y="16620646"/>
          <a:ext cx="889000" cy="7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154794</xdr:rowOff>
    </xdr:from>
    <xdr:to>
      <xdr:col>24</xdr:col>
      <xdr:colOff>114300</xdr:colOff>
      <xdr:row>96</xdr:row>
      <xdr:rowOff>84944</xdr:rowOff>
    </xdr:to>
    <xdr:sp macro="" textlink="">
      <xdr:nvSpPr>
        <xdr:cNvPr id="252" name="楕円 251"/>
        <xdr:cNvSpPr/>
      </xdr:nvSpPr>
      <xdr:spPr>
        <a:xfrm>
          <a:off x="4584700" y="164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133221</xdr:rowOff>
    </xdr:from>
    <xdr:ext cx="534377" cy="259045"/>
    <xdr:sp macro="" textlink="">
      <xdr:nvSpPr>
        <xdr:cNvPr id="253" name="扶助費該当値テキスト"/>
        <xdr:cNvSpPr txBox="1"/>
      </xdr:nvSpPr>
      <xdr:spPr>
        <a:xfrm>
          <a:off x="4686300" y="164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153479</xdr:rowOff>
    </xdr:from>
    <xdr:to>
      <xdr:col>20</xdr:col>
      <xdr:colOff>38100</xdr:colOff>
      <xdr:row>96</xdr:row>
      <xdr:rowOff>83629</xdr:rowOff>
    </xdr:to>
    <xdr:sp macro="" textlink="">
      <xdr:nvSpPr>
        <xdr:cNvPr id="254" name="楕円 253"/>
        <xdr:cNvSpPr/>
      </xdr:nvSpPr>
      <xdr:spPr>
        <a:xfrm>
          <a:off x="3746500" y="164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74756</xdr:rowOff>
    </xdr:from>
    <xdr:ext cx="534377" cy="259045"/>
    <xdr:sp macro="" textlink="">
      <xdr:nvSpPr>
        <xdr:cNvPr id="255" name="テキスト ボックス 254"/>
        <xdr:cNvSpPr txBox="1"/>
      </xdr:nvSpPr>
      <xdr:spPr>
        <a:xfrm>
          <a:off x="3530111" y="1653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75256</xdr:rowOff>
    </xdr:from>
    <xdr:to>
      <xdr:col>15</xdr:col>
      <xdr:colOff>101600</xdr:colOff>
      <xdr:row>97</xdr:row>
      <xdr:rowOff>5406</xdr:rowOff>
    </xdr:to>
    <xdr:sp macro="" textlink="">
      <xdr:nvSpPr>
        <xdr:cNvPr id="256" name="楕円 255"/>
        <xdr:cNvSpPr/>
      </xdr:nvSpPr>
      <xdr:spPr>
        <a:xfrm>
          <a:off x="2857500" y="165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167983</xdr:rowOff>
    </xdr:from>
    <xdr:ext cx="534377" cy="259045"/>
    <xdr:sp macro="" textlink="">
      <xdr:nvSpPr>
        <xdr:cNvPr id="257" name="テキスト ボックス 256"/>
        <xdr:cNvSpPr txBox="1"/>
      </xdr:nvSpPr>
      <xdr:spPr>
        <a:xfrm>
          <a:off x="2641111" y="166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110646</xdr:rowOff>
    </xdr:from>
    <xdr:to>
      <xdr:col>10</xdr:col>
      <xdr:colOff>165100</xdr:colOff>
      <xdr:row>97</xdr:row>
      <xdr:rowOff>40796</xdr:rowOff>
    </xdr:to>
    <xdr:sp macro="" textlink="">
      <xdr:nvSpPr>
        <xdr:cNvPr id="258" name="楕円 257"/>
        <xdr:cNvSpPr/>
      </xdr:nvSpPr>
      <xdr:spPr>
        <a:xfrm>
          <a:off x="1968500" y="165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31923</xdr:rowOff>
    </xdr:from>
    <xdr:ext cx="534377" cy="259045"/>
    <xdr:sp macro="" textlink="">
      <xdr:nvSpPr>
        <xdr:cNvPr id="259" name="テキスト ボックス 258"/>
        <xdr:cNvSpPr txBox="1"/>
      </xdr:nvSpPr>
      <xdr:spPr>
        <a:xfrm>
          <a:off x="1752111" y="166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11291</xdr:rowOff>
    </xdr:from>
    <xdr:to>
      <xdr:col>6</xdr:col>
      <xdr:colOff>38100</xdr:colOff>
      <xdr:row>97</xdr:row>
      <xdr:rowOff>112891</xdr:rowOff>
    </xdr:to>
    <xdr:sp macro="" textlink="">
      <xdr:nvSpPr>
        <xdr:cNvPr id="260" name="楕円 259"/>
        <xdr:cNvSpPr/>
      </xdr:nvSpPr>
      <xdr:spPr>
        <a:xfrm>
          <a:off x="1079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104018</xdr:rowOff>
    </xdr:from>
    <xdr:ext cx="534377" cy="259045"/>
    <xdr:sp macro="" textlink="">
      <xdr:nvSpPr>
        <xdr:cNvPr id="261" name="テキスト ボックス 260"/>
        <xdr:cNvSpPr txBox="1"/>
      </xdr:nvSpPr>
      <xdr:spPr>
        <a:xfrm>
          <a:off x="863111"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52644</xdr:rowOff>
    </xdr:from>
    <xdr:to>
      <xdr:col>55</xdr:col>
      <xdr:colOff>0</xdr:colOff>
      <xdr:row>35</xdr:row>
      <xdr:rowOff>114769</xdr:rowOff>
    </xdr:to>
    <xdr:cxnSp macro="">
      <xdr:nvCxnSpPr>
        <xdr:cNvPr id="288" name="直線コネクタ 287"/>
        <xdr:cNvCxnSpPr/>
      </xdr:nvCxnSpPr>
      <xdr:spPr>
        <a:xfrm>
          <a:off x="9639300" y="6053394"/>
          <a:ext cx="8382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52644</xdr:rowOff>
    </xdr:from>
    <xdr:to>
      <xdr:col>50</xdr:col>
      <xdr:colOff>114300</xdr:colOff>
      <xdr:row>36</xdr:row>
      <xdr:rowOff>103426</xdr:rowOff>
    </xdr:to>
    <xdr:cxnSp macro="">
      <xdr:nvCxnSpPr>
        <xdr:cNvPr id="291" name="直線コネクタ 290"/>
        <xdr:cNvCxnSpPr/>
      </xdr:nvCxnSpPr>
      <xdr:spPr>
        <a:xfrm flipV="1">
          <a:off x="8750300" y="6053394"/>
          <a:ext cx="889000" cy="2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9348</xdr:rowOff>
    </xdr:from>
    <xdr:to>
      <xdr:col>45</xdr:col>
      <xdr:colOff>177800</xdr:colOff>
      <xdr:row>36</xdr:row>
      <xdr:rowOff>103426</xdr:rowOff>
    </xdr:to>
    <xdr:cxnSp macro="">
      <xdr:nvCxnSpPr>
        <xdr:cNvPr id="294" name="直線コネクタ 293"/>
        <xdr:cNvCxnSpPr/>
      </xdr:nvCxnSpPr>
      <xdr:spPr>
        <a:xfrm>
          <a:off x="7861300" y="6181548"/>
          <a:ext cx="889000" cy="9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9348</xdr:rowOff>
    </xdr:from>
    <xdr:to>
      <xdr:col>41</xdr:col>
      <xdr:colOff>50800</xdr:colOff>
      <xdr:row>36</xdr:row>
      <xdr:rowOff>161070</xdr:rowOff>
    </xdr:to>
    <xdr:cxnSp macro="">
      <xdr:nvCxnSpPr>
        <xdr:cNvPr id="297" name="直線コネクタ 296"/>
        <xdr:cNvCxnSpPr/>
      </xdr:nvCxnSpPr>
      <xdr:spPr>
        <a:xfrm flipV="1">
          <a:off x="6972300" y="6181548"/>
          <a:ext cx="889000" cy="15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63969</xdr:rowOff>
    </xdr:from>
    <xdr:to>
      <xdr:col>55</xdr:col>
      <xdr:colOff>50800</xdr:colOff>
      <xdr:row>35</xdr:row>
      <xdr:rowOff>165569</xdr:rowOff>
    </xdr:to>
    <xdr:sp macro="" textlink="">
      <xdr:nvSpPr>
        <xdr:cNvPr id="307" name="楕円 306"/>
        <xdr:cNvSpPr/>
      </xdr:nvSpPr>
      <xdr:spPr>
        <a:xfrm>
          <a:off x="10426700" y="60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86846</xdr:rowOff>
    </xdr:from>
    <xdr:ext cx="599010" cy="259045"/>
    <xdr:sp macro="" textlink="">
      <xdr:nvSpPr>
        <xdr:cNvPr id="308" name="補助費等該当値テキスト"/>
        <xdr:cNvSpPr txBox="1"/>
      </xdr:nvSpPr>
      <xdr:spPr>
        <a:xfrm>
          <a:off x="10528300" y="591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1844</xdr:rowOff>
    </xdr:from>
    <xdr:to>
      <xdr:col>50</xdr:col>
      <xdr:colOff>165100</xdr:colOff>
      <xdr:row>35</xdr:row>
      <xdr:rowOff>103444</xdr:rowOff>
    </xdr:to>
    <xdr:sp macro="" textlink="">
      <xdr:nvSpPr>
        <xdr:cNvPr id="309" name="楕円 308"/>
        <xdr:cNvSpPr/>
      </xdr:nvSpPr>
      <xdr:spPr>
        <a:xfrm>
          <a:off x="9588500" y="60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119971</xdr:rowOff>
    </xdr:from>
    <xdr:ext cx="599010" cy="259045"/>
    <xdr:sp macro="" textlink="">
      <xdr:nvSpPr>
        <xdr:cNvPr id="310" name="テキスト ボックス 309"/>
        <xdr:cNvSpPr txBox="1"/>
      </xdr:nvSpPr>
      <xdr:spPr>
        <a:xfrm>
          <a:off x="9339795" y="57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52626</xdr:rowOff>
    </xdr:from>
    <xdr:to>
      <xdr:col>46</xdr:col>
      <xdr:colOff>38100</xdr:colOff>
      <xdr:row>36</xdr:row>
      <xdr:rowOff>154226</xdr:rowOff>
    </xdr:to>
    <xdr:sp macro="" textlink="">
      <xdr:nvSpPr>
        <xdr:cNvPr id="311" name="楕円 310"/>
        <xdr:cNvSpPr/>
      </xdr:nvSpPr>
      <xdr:spPr>
        <a:xfrm>
          <a:off x="8699500" y="62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170753</xdr:rowOff>
    </xdr:from>
    <xdr:ext cx="534377" cy="259045"/>
    <xdr:sp macro="" textlink="">
      <xdr:nvSpPr>
        <xdr:cNvPr id="312" name="テキスト ボックス 311"/>
        <xdr:cNvSpPr txBox="1"/>
      </xdr:nvSpPr>
      <xdr:spPr>
        <a:xfrm>
          <a:off x="8483111" y="6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129998</xdr:rowOff>
    </xdr:from>
    <xdr:to>
      <xdr:col>41</xdr:col>
      <xdr:colOff>101600</xdr:colOff>
      <xdr:row>36</xdr:row>
      <xdr:rowOff>60148</xdr:rowOff>
    </xdr:to>
    <xdr:sp macro="" textlink="">
      <xdr:nvSpPr>
        <xdr:cNvPr id="313" name="楕円 312"/>
        <xdr:cNvSpPr/>
      </xdr:nvSpPr>
      <xdr:spPr>
        <a:xfrm>
          <a:off x="7810500" y="61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76675</xdr:rowOff>
    </xdr:from>
    <xdr:ext cx="599010" cy="259045"/>
    <xdr:sp macro="" textlink="">
      <xdr:nvSpPr>
        <xdr:cNvPr id="314" name="テキスト ボックス 313"/>
        <xdr:cNvSpPr txBox="1"/>
      </xdr:nvSpPr>
      <xdr:spPr>
        <a:xfrm>
          <a:off x="7561795" y="590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110270</xdr:rowOff>
    </xdr:from>
    <xdr:to>
      <xdr:col>36</xdr:col>
      <xdr:colOff>165100</xdr:colOff>
      <xdr:row>37</xdr:row>
      <xdr:rowOff>40420</xdr:rowOff>
    </xdr:to>
    <xdr:sp macro="" textlink="">
      <xdr:nvSpPr>
        <xdr:cNvPr id="315" name="楕円 314"/>
        <xdr:cNvSpPr/>
      </xdr:nvSpPr>
      <xdr:spPr>
        <a:xfrm>
          <a:off x="6921500" y="62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56947</xdr:rowOff>
    </xdr:from>
    <xdr:ext cx="534377" cy="259045"/>
    <xdr:sp macro="" textlink="">
      <xdr:nvSpPr>
        <xdr:cNvPr id="316" name="テキスト ボックス 315"/>
        <xdr:cNvSpPr txBox="1"/>
      </xdr:nvSpPr>
      <xdr:spPr>
        <a:xfrm>
          <a:off x="6705111" y="605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20603</xdr:rowOff>
    </xdr:from>
    <xdr:to>
      <xdr:col>55</xdr:col>
      <xdr:colOff>0</xdr:colOff>
      <xdr:row>58</xdr:row>
      <xdr:rowOff>43215</xdr:rowOff>
    </xdr:to>
    <xdr:cxnSp macro="">
      <xdr:nvCxnSpPr>
        <xdr:cNvPr id="345" name="直線コネクタ 344"/>
        <xdr:cNvCxnSpPr/>
      </xdr:nvCxnSpPr>
      <xdr:spPr>
        <a:xfrm flipV="1">
          <a:off x="9639300" y="9793253"/>
          <a:ext cx="838200" cy="19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33706</xdr:rowOff>
    </xdr:from>
    <xdr:to>
      <xdr:col>50</xdr:col>
      <xdr:colOff>114300</xdr:colOff>
      <xdr:row>58</xdr:row>
      <xdr:rowOff>43215</xdr:rowOff>
    </xdr:to>
    <xdr:cxnSp macro="">
      <xdr:nvCxnSpPr>
        <xdr:cNvPr id="348" name="直線コネクタ 347"/>
        <xdr:cNvCxnSpPr/>
      </xdr:nvCxnSpPr>
      <xdr:spPr>
        <a:xfrm>
          <a:off x="8750300" y="9806356"/>
          <a:ext cx="889000" cy="18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151378</xdr:rowOff>
    </xdr:from>
    <xdr:to>
      <xdr:col>45</xdr:col>
      <xdr:colOff>177800</xdr:colOff>
      <xdr:row>57</xdr:row>
      <xdr:rowOff>33706</xdr:rowOff>
    </xdr:to>
    <xdr:cxnSp macro="">
      <xdr:nvCxnSpPr>
        <xdr:cNvPr id="351" name="直線コネクタ 350"/>
        <xdr:cNvCxnSpPr/>
      </xdr:nvCxnSpPr>
      <xdr:spPr>
        <a:xfrm>
          <a:off x="7861300" y="9238228"/>
          <a:ext cx="889000" cy="56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151378</xdr:rowOff>
    </xdr:from>
    <xdr:to>
      <xdr:col>41</xdr:col>
      <xdr:colOff>50800</xdr:colOff>
      <xdr:row>57</xdr:row>
      <xdr:rowOff>144287</xdr:rowOff>
    </xdr:to>
    <xdr:cxnSp macro="">
      <xdr:nvCxnSpPr>
        <xdr:cNvPr id="354" name="直線コネクタ 353"/>
        <xdr:cNvCxnSpPr/>
      </xdr:nvCxnSpPr>
      <xdr:spPr>
        <a:xfrm flipV="1">
          <a:off x="6972300" y="9238228"/>
          <a:ext cx="889000" cy="67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141253</xdr:rowOff>
    </xdr:from>
    <xdr:to>
      <xdr:col>55</xdr:col>
      <xdr:colOff>50800</xdr:colOff>
      <xdr:row>57</xdr:row>
      <xdr:rowOff>71403</xdr:rowOff>
    </xdr:to>
    <xdr:sp macro="" textlink="">
      <xdr:nvSpPr>
        <xdr:cNvPr id="364" name="楕円 363"/>
        <xdr:cNvSpPr/>
      </xdr:nvSpPr>
      <xdr:spPr>
        <a:xfrm>
          <a:off x="10426700" y="97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164130</xdr:rowOff>
    </xdr:from>
    <xdr:ext cx="534377" cy="259045"/>
    <xdr:sp macro="" textlink="">
      <xdr:nvSpPr>
        <xdr:cNvPr id="365" name="普通建設事業費該当値テキスト"/>
        <xdr:cNvSpPr txBox="1"/>
      </xdr:nvSpPr>
      <xdr:spPr>
        <a:xfrm>
          <a:off x="10528300" y="959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163865</xdr:rowOff>
    </xdr:from>
    <xdr:to>
      <xdr:col>50</xdr:col>
      <xdr:colOff>165100</xdr:colOff>
      <xdr:row>58</xdr:row>
      <xdr:rowOff>94015</xdr:rowOff>
    </xdr:to>
    <xdr:sp macro="" textlink="">
      <xdr:nvSpPr>
        <xdr:cNvPr id="366" name="楕円 365"/>
        <xdr:cNvSpPr/>
      </xdr:nvSpPr>
      <xdr:spPr>
        <a:xfrm>
          <a:off x="9588500" y="99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85142</xdr:rowOff>
    </xdr:from>
    <xdr:ext cx="534377" cy="259045"/>
    <xdr:sp macro="" textlink="">
      <xdr:nvSpPr>
        <xdr:cNvPr id="367" name="テキスト ボックス 366"/>
        <xdr:cNvSpPr txBox="1"/>
      </xdr:nvSpPr>
      <xdr:spPr>
        <a:xfrm>
          <a:off x="9372111" y="100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154356</xdr:rowOff>
    </xdr:from>
    <xdr:to>
      <xdr:col>46</xdr:col>
      <xdr:colOff>38100</xdr:colOff>
      <xdr:row>57</xdr:row>
      <xdr:rowOff>84506</xdr:rowOff>
    </xdr:to>
    <xdr:sp macro="" textlink="">
      <xdr:nvSpPr>
        <xdr:cNvPr id="368" name="楕円 367"/>
        <xdr:cNvSpPr/>
      </xdr:nvSpPr>
      <xdr:spPr>
        <a:xfrm>
          <a:off x="8699500" y="97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101033</xdr:rowOff>
    </xdr:from>
    <xdr:ext cx="534377" cy="259045"/>
    <xdr:sp macro="" textlink="">
      <xdr:nvSpPr>
        <xdr:cNvPr id="369" name="テキスト ボックス 368"/>
        <xdr:cNvSpPr txBox="1"/>
      </xdr:nvSpPr>
      <xdr:spPr>
        <a:xfrm>
          <a:off x="8483111" y="953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100578</xdr:rowOff>
    </xdr:from>
    <xdr:to>
      <xdr:col>41</xdr:col>
      <xdr:colOff>101600</xdr:colOff>
      <xdr:row>54</xdr:row>
      <xdr:rowOff>30728</xdr:rowOff>
    </xdr:to>
    <xdr:sp macro="" textlink="">
      <xdr:nvSpPr>
        <xdr:cNvPr id="370" name="楕円 369"/>
        <xdr:cNvSpPr/>
      </xdr:nvSpPr>
      <xdr:spPr>
        <a:xfrm>
          <a:off x="7810500" y="91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47255</xdr:rowOff>
    </xdr:from>
    <xdr:ext cx="599010" cy="259045"/>
    <xdr:sp macro="" textlink="">
      <xdr:nvSpPr>
        <xdr:cNvPr id="371" name="テキスト ボックス 370"/>
        <xdr:cNvSpPr txBox="1"/>
      </xdr:nvSpPr>
      <xdr:spPr>
        <a:xfrm>
          <a:off x="7561795" y="89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93487</xdr:rowOff>
    </xdr:from>
    <xdr:to>
      <xdr:col>36</xdr:col>
      <xdr:colOff>165100</xdr:colOff>
      <xdr:row>58</xdr:row>
      <xdr:rowOff>23637</xdr:rowOff>
    </xdr:to>
    <xdr:sp macro="" textlink="">
      <xdr:nvSpPr>
        <xdr:cNvPr id="372" name="楕円 371"/>
        <xdr:cNvSpPr/>
      </xdr:nvSpPr>
      <xdr:spPr>
        <a:xfrm>
          <a:off x="6921500" y="98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14764</xdr:rowOff>
    </xdr:from>
    <xdr:ext cx="534377" cy="259045"/>
    <xdr:sp macro="" textlink="">
      <xdr:nvSpPr>
        <xdr:cNvPr id="373" name="テキスト ボックス 372"/>
        <xdr:cNvSpPr txBox="1"/>
      </xdr:nvSpPr>
      <xdr:spPr>
        <a:xfrm>
          <a:off x="6705111" y="995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146444</xdr:rowOff>
    </xdr:from>
    <xdr:to>
      <xdr:col>55</xdr:col>
      <xdr:colOff>0</xdr:colOff>
      <xdr:row>79</xdr:row>
      <xdr:rowOff>32617</xdr:rowOff>
    </xdr:to>
    <xdr:cxnSp macro="">
      <xdr:nvCxnSpPr>
        <xdr:cNvPr id="402" name="直線コネクタ 401"/>
        <xdr:cNvCxnSpPr/>
      </xdr:nvCxnSpPr>
      <xdr:spPr>
        <a:xfrm flipV="1">
          <a:off x="9639300" y="13348094"/>
          <a:ext cx="838200" cy="22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32617</xdr:rowOff>
    </xdr:from>
    <xdr:to>
      <xdr:col>50</xdr:col>
      <xdr:colOff>114300</xdr:colOff>
      <xdr:row>79</xdr:row>
      <xdr:rowOff>44450</xdr:rowOff>
    </xdr:to>
    <xdr:cxnSp macro="">
      <xdr:nvCxnSpPr>
        <xdr:cNvPr id="405" name="直線コネクタ 404"/>
        <xdr:cNvCxnSpPr/>
      </xdr:nvCxnSpPr>
      <xdr:spPr>
        <a:xfrm flipV="1">
          <a:off x="8750300" y="13577167"/>
          <a:ext cx="8890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11753</xdr:rowOff>
    </xdr:from>
    <xdr:to>
      <xdr:col>45</xdr:col>
      <xdr:colOff>177800</xdr:colOff>
      <xdr:row>79</xdr:row>
      <xdr:rowOff>44450</xdr:rowOff>
    </xdr:to>
    <xdr:cxnSp macro="">
      <xdr:nvCxnSpPr>
        <xdr:cNvPr id="408" name="直線コネクタ 407"/>
        <xdr:cNvCxnSpPr/>
      </xdr:nvCxnSpPr>
      <xdr:spPr>
        <a:xfrm>
          <a:off x="7861300" y="13556303"/>
          <a:ext cx="889000" cy="3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95644</xdr:rowOff>
    </xdr:from>
    <xdr:to>
      <xdr:col>55</xdr:col>
      <xdr:colOff>50800</xdr:colOff>
      <xdr:row>78</xdr:row>
      <xdr:rowOff>25794</xdr:rowOff>
    </xdr:to>
    <xdr:sp macro="" textlink="">
      <xdr:nvSpPr>
        <xdr:cNvPr id="418" name="楕円 417"/>
        <xdr:cNvSpPr/>
      </xdr:nvSpPr>
      <xdr:spPr>
        <a:xfrm>
          <a:off x="10426700" y="132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118521</xdr:rowOff>
    </xdr:from>
    <xdr:ext cx="534377" cy="259045"/>
    <xdr:sp macro="" textlink="">
      <xdr:nvSpPr>
        <xdr:cNvPr id="419" name="普通建設事業費 （ うち新規整備　）該当値テキスト"/>
        <xdr:cNvSpPr txBox="1"/>
      </xdr:nvSpPr>
      <xdr:spPr>
        <a:xfrm>
          <a:off x="10528300" y="131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153267</xdr:rowOff>
    </xdr:from>
    <xdr:to>
      <xdr:col>50</xdr:col>
      <xdr:colOff>165100</xdr:colOff>
      <xdr:row>79</xdr:row>
      <xdr:rowOff>83417</xdr:rowOff>
    </xdr:to>
    <xdr:sp macro="" textlink="">
      <xdr:nvSpPr>
        <xdr:cNvPr id="420" name="楕円 419"/>
        <xdr:cNvSpPr/>
      </xdr:nvSpPr>
      <xdr:spPr>
        <a:xfrm>
          <a:off x="9588500" y="1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74544</xdr:rowOff>
    </xdr:from>
    <xdr:ext cx="469744" cy="259045"/>
    <xdr:sp macro="" textlink="">
      <xdr:nvSpPr>
        <xdr:cNvPr id="421" name="テキスト ボックス 420"/>
        <xdr:cNvSpPr txBox="1"/>
      </xdr:nvSpPr>
      <xdr:spPr>
        <a:xfrm>
          <a:off x="9404428" y="1361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2" name="楕円 42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3" name="テキスト ボックス 42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132403</xdr:rowOff>
    </xdr:from>
    <xdr:to>
      <xdr:col>41</xdr:col>
      <xdr:colOff>101600</xdr:colOff>
      <xdr:row>79</xdr:row>
      <xdr:rowOff>62553</xdr:rowOff>
    </xdr:to>
    <xdr:sp macro="" textlink="">
      <xdr:nvSpPr>
        <xdr:cNvPr id="424" name="楕円 423"/>
        <xdr:cNvSpPr/>
      </xdr:nvSpPr>
      <xdr:spPr>
        <a:xfrm>
          <a:off x="7810500" y="135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53680</xdr:rowOff>
    </xdr:from>
    <xdr:ext cx="469744" cy="259045"/>
    <xdr:sp macro="" textlink="">
      <xdr:nvSpPr>
        <xdr:cNvPr id="425" name="テキスト ボックス 424"/>
        <xdr:cNvSpPr txBox="1"/>
      </xdr:nvSpPr>
      <xdr:spPr>
        <a:xfrm>
          <a:off x="7626428" y="1359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159007</xdr:rowOff>
    </xdr:from>
    <xdr:to>
      <xdr:col>54</xdr:col>
      <xdr:colOff>189865</xdr:colOff>
      <xdr:row>98</xdr:row>
      <xdr:rowOff>114284</xdr:rowOff>
    </xdr:to>
    <xdr:cxnSp macro="">
      <xdr:nvCxnSpPr>
        <xdr:cNvPr id="447" name="直線コネクタ 446"/>
        <xdr:cNvCxnSpPr/>
      </xdr:nvCxnSpPr>
      <xdr:spPr>
        <a:xfrm flipV="1">
          <a:off x="10475595" y="16103857"/>
          <a:ext cx="1270" cy="812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118111</xdr:rowOff>
    </xdr:from>
    <xdr:ext cx="469744" cy="259045"/>
    <xdr:sp macro="" textlink="">
      <xdr:nvSpPr>
        <xdr:cNvPr id="448" name="普通建設事業費 （ うち更新整備　）最小値テキスト"/>
        <xdr:cNvSpPr txBox="1"/>
      </xdr:nvSpPr>
      <xdr:spPr>
        <a:xfrm>
          <a:off x="10528300" y="1692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114284</xdr:rowOff>
    </xdr:from>
    <xdr:to>
      <xdr:col>55</xdr:col>
      <xdr:colOff>88900</xdr:colOff>
      <xdr:row>98</xdr:row>
      <xdr:rowOff>114284</xdr:rowOff>
    </xdr:to>
    <xdr:cxnSp macro="">
      <xdr:nvCxnSpPr>
        <xdr:cNvPr id="449" name="直線コネクタ 448"/>
        <xdr:cNvCxnSpPr/>
      </xdr:nvCxnSpPr>
      <xdr:spPr>
        <a:xfrm>
          <a:off x="10388600" y="1691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105684</xdr:rowOff>
    </xdr:from>
    <xdr:ext cx="599010" cy="259045"/>
    <xdr:sp macro="" textlink="">
      <xdr:nvSpPr>
        <xdr:cNvPr id="450" name="普通建設事業費 （ うち更新整備　）最大値テキスト"/>
        <xdr:cNvSpPr txBox="1"/>
      </xdr:nvSpPr>
      <xdr:spPr>
        <a:xfrm>
          <a:off x="10528300" y="1587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159007</xdr:rowOff>
    </xdr:from>
    <xdr:to>
      <xdr:col>55</xdr:col>
      <xdr:colOff>88900</xdr:colOff>
      <xdr:row>93</xdr:row>
      <xdr:rowOff>159007</xdr:rowOff>
    </xdr:to>
    <xdr:cxnSp macro="">
      <xdr:nvCxnSpPr>
        <xdr:cNvPr id="451" name="直線コネクタ 450"/>
        <xdr:cNvCxnSpPr/>
      </xdr:nvCxnSpPr>
      <xdr:spPr>
        <a:xfrm>
          <a:off x="10388600" y="1610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29662</xdr:rowOff>
    </xdr:from>
    <xdr:to>
      <xdr:col>55</xdr:col>
      <xdr:colOff>0</xdr:colOff>
      <xdr:row>97</xdr:row>
      <xdr:rowOff>117735</xdr:rowOff>
    </xdr:to>
    <xdr:cxnSp macro="">
      <xdr:nvCxnSpPr>
        <xdr:cNvPr id="452" name="直線コネクタ 451"/>
        <xdr:cNvCxnSpPr/>
      </xdr:nvCxnSpPr>
      <xdr:spPr>
        <a:xfrm flipV="1">
          <a:off x="9639300" y="16660312"/>
          <a:ext cx="838200" cy="8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6016</xdr:rowOff>
    </xdr:from>
    <xdr:ext cx="534377" cy="259045"/>
    <xdr:sp macro="" textlink="">
      <xdr:nvSpPr>
        <xdr:cNvPr id="453" name="普通建設事業費 （ うち更新整備　）平均値テキスト"/>
        <xdr:cNvSpPr txBox="1"/>
      </xdr:nvSpPr>
      <xdr:spPr>
        <a:xfrm>
          <a:off x="10528300" y="16636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27589</xdr:rowOff>
    </xdr:from>
    <xdr:to>
      <xdr:col>55</xdr:col>
      <xdr:colOff>50800</xdr:colOff>
      <xdr:row>97</xdr:row>
      <xdr:rowOff>129189</xdr:rowOff>
    </xdr:to>
    <xdr:sp macro="" textlink="">
      <xdr:nvSpPr>
        <xdr:cNvPr id="454" name="フローチャート: 判断 453"/>
        <xdr:cNvSpPr/>
      </xdr:nvSpPr>
      <xdr:spPr>
        <a:xfrm>
          <a:off x="104267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82733</xdr:rowOff>
    </xdr:from>
    <xdr:to>
      <xdr:col>50</xdr:col>
      <xdr:colOff>114300</xdr:colOff>
      <xdr:row>97</xdr:row>
      <xdr:rowOff>117735</xdr:rowOff>
    </xdr:to>
    <xdr:cxnSp macro="">
      <xdr:nvCxnSpPr>
        <xdr:cNvPr id="455" name="直線コネクタ 454"/>
        <xdr:cNvCxnSpPr/>
      </xdr:nvCxnSpPr>
      <xdr:spPr>
        <a:xfrm>
          <a:off x="8750300" y="16541933"/>
          <a:ext cx="889000" cy="2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53837</xdr:rowOff>
    </xdr:from>
    <xdr:to>
      <xdr:col>50</xdr:col>
      <xdr:colOff>165100</xdr:colOff>
      <xdr:row>97</xdr:row>
      <xdr:rowOff>155437</xdr:rowOff>
    </xdr:to>
    <xdr:sp macro="" textlink="">
      <xdr:nvSpPr>
        <xdr:cNvPr id="456" name="フローチャート: 判断 455"/>
        <xdr:cNvSpPr/>
      </xdr:nvSpPr>
      <xdr:spPr>
        <a:xfrm>
          <a:off x="9588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514</xdr:rowOff>
    </xdr:from>
    <xdr:ext cx="534377" cy="259045"/>
    <xdr:sp macro="" textlink="">
      <xdr:nvSpPr>
        <xdr:cNvPr id="457" name="テキスト ボックス 456"/>
        <xdr:cNvSpPr txBox="1"/>
      </xdr:nvSpPr>
      <xdr:spPr>
        <a:xfrm>
          <a:off x="9372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94821</xdr:rowOff>
    </xdr:from>
    <xdr:to>
      <xdr:col>45</xdr:col>
      <xdr:colOff>177800</xdr:colOff>
      <xdr:row>96</xdr:row>
      <xdr:rowOff>82733</xdr:rowOff>
    </xdr:to>
    <xdr:cxnSp macro="">
      <xdr:nvCxnSpPr>
        <xdr:cNvPr id="458" name="直線コネクタ 457"/>
        <xdr:cNvCxnSpPr/>
      </xdr:nvCxnSpPr>
      <xdr:spPr>
        <a:xfrm>
          <a:off x="7861300" y="15868221"/>
          <a:ext cx="889000" cy="67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95822</xdr:rowOff>
    </xdr:from>
    <xdr:to>
      <xdr:col>46</xdr:col>
      <xdr:colOff>38100</xdr:colOff>
      <xdr:row>98</xdr:row>
      <xdr:rowOff>25972</xdr:rowOff>
    </xdr:to>
    <xdr:sp macro="" textlink="">
      <xdr:nvSpPr>
        <xdr:cNvPr id="459" name="フローチャート: 判断 458"/>
        <xdr:cNvSpPr/>
      </xdr:nvSpPr>
      <xdr:spPr>
        <a:xfrm>
          <a:off x="8699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17099</xdr:rowOff>
    </xdr:from>
    <xdr:ext cx="534377" cy="259045"/>
    <xdr:sp macro="" textlink="">
      <xdr:nvSpPr>
        <xdr:cNvPr id="460" name="テキスト ボックス 459"/>
        <xdr:cNvSpPr txBox="1"/>
      </xdr:nvSpPr>
      <xdr:spPr>
        <a:xfrm>
          <a:off x="8483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74837</xdr:rowOff>
    </xdr:from>
    <xdr:to>
      <xdr:col>41</xdr:col>
      <xdr:colOff>101600</xdr:colOff>
      <xdr:row>98</xdr:row>
      <xdr:rowOff>4987</xdr:rowOff>
    </xdr:to>
    <xdr:sp macro="" textlink="">
      <xdr:nvSpPr>
        <xdr:cNvPr id="461" name="フローチャート: 判断 460"/>
        <xdr:cNvSpPr/>
      </xdr:nvSpPr>
      <xdr:spPr>
        <a:xfrm>
          <a:off x="7810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167564</xdr:rowOff>
    </xdr:from>
    <xdr:ext cx="534377" cy="259045"/>
    <xdr:sp macro="" textlink="">
      <xdr:nvSpPr>
        <xdr:cNvPr id="462" name="テキスト ボックス 461"/>
        <xdr:cNvSpPr txBox="1"/>
      </xdr:nvSpPr>
      <xdr:spPr>
        <a:xfrm>
          <a:off x="7594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150312</xdr:rowOff>
    </xdr:from>
    <xdr:to>
      <xdr:col>55</xdr:col>
      <xdr:colOff>50800</xdr:colOff>
      <xdr:row>97</xdr:row>
      <xdr:rowOff>80462</xdr:rowOff>
    </xdr:to>
    <xdr:sp macro="" textlink="">
      <xdr:nvSpPr>
        <xdr:cNvPr id="468" name="楕円 467"/>
        <xdr:cNvSpPr/>
      </xdr:nvSpPr>
      <xdr:spPr>
        <a:xfrm>
          <a:off x="10426700" y="166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1739</xdr:rowOff>
    </xdr:from>
    <xdr:ext cx="534377" cy="259045"/>
    <xdr:sp macro="" textlink="">
      <xdr:nvSpPr>
        <xdr:cNvPr id="469" name="普通建設事業費 （ うち更新整備　）該当値テキスト"/>
        <xdr:cNvSpPr txBox="1"/>
      </xdr:nvSpPr>
      <xdr:spPr>
        <a:xfrm>
          <a:off x="10528300" y="164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66935</xdr:rowOff>
    </xdr:from>
    <xdr:to>
      <xdr:col>50</xdr:col>
      <xdr:colOff>165100</xdr:colOff>
      <xdr:row>97</xdr:row>
      <xdr:rowOff>168535</xdr:rowOff>
    </xdr:to>
    <xdr:sp macro="" textlink="">
      <xdr:nvSpPr>
        <xdr:cNvPr id="470" name="楕円 469"/>
        <xdr:cNvSpPr/>
      </xdr:nvSpPr>
      <xdr:spPr>
        <a:xfrm>
          <a:off x="9588500" y="166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159662</xdr:rowOff>
    </xdr:from>
    <xdr:ext cx="534377" cy="259045"/>
    <xdr:sp macro="" textlink="">
      <xdr:nvSpPr>
        <xdr:cNvPr id="471" name="テキスト ボックス 470"/>
        <xdr:cNvSpPr txBox="1"/>
      </xdr:nvSpPr>
      <xdr:spPr>
        <a:xfrm>
          <a:off x="9372111" y="167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31933</xdr:rowOff>
    </xdr:from>
    <xdr:to>
      <xdr:col>46</xdr:col>
      <xdr:colOff>38100</xdr:colOff>
      <xdr:row>96</xdr:row>
      <xdr:rowOff>133533</xdr:rowOff>
    </xdr:to>
    <xdr:sp macro="" textlink="">
      <xdr:nvSpPr>
        <xdr:cNvPr id="472" name="楕円 471"/>
        <xdr:cNvSpPr/>
      </xdr:nvSpPr>
      <xdr:spPr>
        <a:xfrm>
          <a:off x="8699500" y="164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150060</xdr:rowOff>
    </xdr:from>
    <xdr:ext cx="534377" cy="259045"/>
    <xdr:sp macro="" textlink="">
      <xdr:nvSpPr>
        <xdr:cNvPr id="473" name="テキスト ボックス 472"/>
        <xdr:cNvSpPr txBox="1"/>
      </xdr:nvSpPr>
      <xdr:spPr>
        <a:xfrm>
          <a:off x="8483111" y="162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44021</xdr:rowOff>
    </xdr:from>
    <xdr:to>
      <xdr:col>41</xdr:col>
      <xdr:colOff>101600</xdr:colOff>
      <xdr:row>92</xdr:row>
      <xdr:rowOff>145621</xdr:rowOff>
    </xdr:to>
    <xdr:sp macro="" textlink="">
      <xdr:nvSpPr>
        <xdr:cNvPr id="474" name="楕円 473"/>
        <xdr:cNvSpPr/>
      </xdr:nvSpPr>
      <xdr:spPr>
        <a:xfrm>
          <a:off x="7810500" y="158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162148</xdr:rowOff>
    </xdr:from>
    <xdr:ext cx="599010" cy="259045"/>
    <xdr:sp macro="" textlink="">
      <xdr:nvSpPr>
        <xdr:cNvPr id="475" name="テキスト ボックス 474"/>
        <xdr:cNvSpPr txBox="1"/>
      </xdr:nvSpPr>
      <xdr:spPr>
        <a:xfrm>
          <a:off x="7561795" y="1559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499" name="直線コネクタ 498"/>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0"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2"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3" name="直線コネクタ 502"/>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132055</xdr:rowOff>
    </xdr:from>
    <xdr:to>
      <xdr:col>85</xdr:col>
      <xdr:colOff>127000</xdr:colOff>
      <xdr:row>39</xdr:row>
      <xdr:rowOff>44450</xdr:rowOff>
    </xdr:to>
    <xdr:cxnSp macro="">
      <xdr:nvCxnSpPr>
        <xdr:cNvPr id="504" name="直線コネクタ 503"/>
        <xdr:cNvCxnSpPr/>
      </xdr:nvCxnSpPr>
      <xdr:spPr>
        <a:xfrm>
          <a:off x="15481300" y="6647155"/>
          <a:ext cx="838200" cy="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5"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6" name="フローチャート: 判断 505"/>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132055</xdr:rowOff>
    </xdr:from>
    <xdr:to>
      <xdr:col>81</xdr:col>
      <xdr:colOff>50800</xdr:colOff>
      <xdr:row>39</xdr:row>
      <xdr:rowOff>44450</xdr:rowOff>
    </xdr:to>
    <xdr:cxnSp macro="">
      <xdr:nvCxnSpPr>
        <xdr:cNvPr id="507" name="直線コネクタ 506"/>
        <xdr:cNvCxnSpPr/>
      </xdr:nvCxnSpPr>
      <xdr:spPr>
        <a:xfrm flipV="1">
          <a:off x="14592300" y="6647155"/>
          <a:ext cx="889000" cy="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08" name="フローチャート: 判断 507"/>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09" name="テキスト ボックス 508"/>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1" name="フローチャート: 判断 510"/>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2" name="テキスト ボックス 511"/>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4" name="フローチャート: 判断 513"/>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5" name="テキスト ボックス 514"/>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6" name="フローチャート: 判断 515"/>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7" name="テキスト ボックス 516"/>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249299" cy="259045"/>
    <xdr:sp macro="" textlink="">
      <xdr:nvSpPr>
        <xdr:cNvPr id="524" name="災害復旧事業費該当値テキスト"/>
        <xdr:cNvSpPr txBox="1"/>
      </xdr:nvSpPr>
      <xdr:spPr>
        <a:xfrm>
          <a:off x="16370300" y="663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81255</xdr:rowOff>
    </xdr:from>
    <xdr:to>
      <xdr:col>81</xdr:col>
      <xdr:colOff>101600</xdr:colOff>
      <xdr:row>39</xdr:row>
      <xdr:rowOff>11405</xdr:rowOff>
    </xdr:to>
    <xdr:sp macro="" textlink="">
      <xdr:nvSpPr>
        <xdr:cNvPr id="525" name="楕円 524"/>
        <xdr:cNvSpPr/>
      </xdr:nvSpPr>
      <xdr:spPr>
        <a:xfrm>
          <a:off x="15430500" y="65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27932</xdr:rowOff>
    </xdr:from>
    <xdr:ext cx="469744" cy="259045"/>
    <xdr:sp macro="" textlink="">
      <xdr:nvSpPr>
        <xdr:cNvPr id="526" name="テキスト ボックス 525"/>
        <xdr:cNvSpPr txBox="1"/>
      </xdr:nvSpPr>
      <xdr:spPr>
        <a:xfrm>
          <a:off x="15246428" y="63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5" name="直線コネクタ 604"/>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6"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7" name="直線コネクタ 606"/>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08"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09" name="直線コネクタ 608"/>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108359</xdr:rowOff>
    </xdr:from>
    <xdr:to>
      <xdr:col>85</xdr:col>
      <xdr:colOff>127000</xdr:colOff>
      <xdr:row>75</xdr:row>
      <xdr:rowOff>111430</xdr:rowOff>
    </xdr:to>
    <xdr:cxnSp macro="">
      <xdr:nvCxnSpPr>
        <xdr:cNvPr id="610" name="直線コネクタ 609"/>
        <xdr:cNvCxnSpPr/>
      </xdr:nvCxnSpPr>
      <xdr:spPr>
        <a:xfrm flipV="1">
          <a:off x="15481300" y="12967109"/>
          <a:ext cx="8382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1"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2" name="フローチャート: 判断 611"/>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68651</xdr:rowOff>
    </xdr:from>
    <xdr:to>
      <xdr:col>81</xdr:col>
      <xdr:colOff>50800</xdr:colOff>
      <xdr:row>75</xdr:row>
      <xdr:rowOff>111430</xdr:rowOff>
    </xdr:to>
    <xdr:cxnSp macro="">
      <xdr:nvCxnSpPr>
        <xdr:cNvPr id="613" name="直線コネクタ 612"/>
        <xdr:cNvCxnSpPr/>
      </xdr:nvCxnSpPr>
      <xdr:spPr>
        <a:xfrm>
          <a:off x="14592300" y="12927401"/>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4" name="フローチャート: 判断 613"/>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5" name="テキスト ボックス 614"/>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50904</xdr:rowOff>
    </xdr:from>
    <xdr:to>
      <xdr:col>76</xdr:col>
      <xdr:colOff>114300</xdr:colOff>
      <xdr:row>75</xdr:row>
      <xdr:rowOff>68651</xdr:rowOff>
    </xdr:to>
    <xdr:cxnSp macro="">
      <xdr:nvCxnSpPr>
        <xdr:cNvPr id="616" name="直線コネクタ 615"/>
        <xdr:cNvCxnSpPr/>
      </xdr:nvCxnSpPr>
      <xdr:spPr>
        <a:xfrm>
          <a:off x="13703300" y="12909654"/>
          <a:ext cx="889000" cy="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7" name="フローチャート: 判断 616"/>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18" name="テキスト ボックス 617"/>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50904</xdr:rowOff>
    </xdr:from>
    <xdr:to>
      <xdr:col>71</xdr:col>
      <xdr:colOff>177800</xdr:colOff>
      <xdr:row>75</xdr:row>
      <xdr:rowOff>59073</xdr:rowOff>
    </xdr:to>
    <xdr:cxnSp macro="">
      <xdr:nvCxnSpPr>
        <xdr:cNvPr id="619" name="直線コネクタ 618"/>
        <xdr:cNvCxnSpPr/>
      </xdr:nvCxnSpPr>
      <xdr:spPr>
        <a:xfrm flipV="1">
          <a:off x="12814300" y="12909654"/>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0" name="フローチャート: 判断 619"/>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1" name="テキスト ボックス 620"/>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2" name="フローチャート: 判断 621"/>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3" name="テキスト ボックス 622"/>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57559</xdr:rowOff>
    </xdr:from>
    <xdr:to>
      <xdr:col>85</xdr:col>
      <xdr:colOff>177800</xdr:colOff>
      <xdr:row>75</xdr:row>
      <xdr:rowOff>159159</xdr:rowOff>
    </xdr:to>
    <xdr:sp macro="" textlink="">
      <xdr:nvSpPr>
        <xdr:cNvPr id="629" name="楕円 628"/>
        <xdr:cNvSpPr/>
      </xdr:nvSpPr>
      <xdr:spPr>
        <a:xfrm>
          <a:off x="16268700" y="129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80436</xdr:rowOff>
    </xdr:from>
    <xdr:ext cx="534377" cy="259045"/>
    <xdr:sp macro="" textlink="">
      <xdr:nvSpPr>
        <xdr:cNvPr id="630" name="公債費該当値テキスト"/>
        <xdr:cNvSpPr txBox="1"/>
      </xdr:nvSpPr>
      <xdr:spPr>
        <a:xfrm>
          <a:off x="16370300" y="127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60630</xdr:rowOff>
    </xdr:from>
    <xdr:to>
      <xdr:col>81</xdr:col>
      <xdr:colOff>101600</xdr:colOff>
      <xdr:row>75</xdr:row>
      <xdr:rowOff>162229</xdr:rowOff>
    </xdr:to>
    <xdr:sp macro="" textlink="">
      <xdr:nvSpPr>
        <xdr:cNvPr id="631" name="楕円 630"/>
        <xdr:cNvSpPr/>
      </xdr:nvSpPr>
      <xdr:spPr>
        <a:xfrm>
          <a:off x="15430500" y="129193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7307</xdr:rowOff>
    </xdr:from>
    <xdr:ext cx="534377" cy="259045"/>
    <xdr:sp macro="" textlink="">
      <xdr:nvSpPr>
        <xdr:cNvPr id="632" name="テキスト ボックス 631"/>
        <xdr:cNvSpPr txBox="1"/>
      </xdr:nvSpPr>
      <xdr:spPr>
        <a:xfrm>
          <a:off x="15214111" y="126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17851</xdr:rowOff>
    </xdr:from>
    <xdr:to>
      <xdr:col>76</xdr:col>
      <xdr:colOff>165100</xdr:colOff>
      <xdr:row>75</xdr:row>
      <xdr:rowOff>119451</xdr:rowOff>
    </xdr:to>
    <xdr:sp macro="" textlink="">
      <xdr:nvSpPr>
        <xdr:cNvPr id="633" name="楕円 632"/>
        <xdr:cNvSpPr/>
      </xdr:nvSpPr>
      <xdr:spPr>
        <a:xfrm>
          <a:off x="14541500" y="128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135978</xdr:rowOff>
    </xdr:from>
    <xdr:ext cx="534377" cy="259045"/>
    <xdr:sp macro="" textlink="">
      <xdr:nvSpPr>
        <xdr:cNvPr id="634" name="テキスト ボックス 633"/>
        <xdr:cNvSpPr txBox="1"/>
      </xdr:nvSpPr>
      <xdr:spPr>
        <a:xfrm>
          <a:off x="14325111" y="126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xdr:rowOff>
    </xdr:from>
    <xdr:to>
      <xdr:col>72</xdr:col>
      <xdr:colOff>38100</xdr:colOff>
      <xdr:row>75</xdr:row>
      <xdr:rowOff>101704</xdr:rowOff>
    </xdr:to>
    <xdr:sp macro="" textlink="">
      <xdr:nvSpPr>
        <xdr:cNvPr id="635" name="楕円 634"/>
        <xdr:cNvSpPr/>
      </xdr:nvSpPr>
      <xdr:spPr>
        <a:xfrm>
          <a:off x="13652500" y="1285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118231</xdr:rowOff>
    </xdr:from>
    <xdr:ext cx="534377" cy="259045"/>
    <xdr:sp macro="" textlink="">
      <xdr:nvSpPr>
        <xdr:cNvPr id="636" name="テキスト ボックス 635"/>
        <xdr:cNvSpPr txBox="1"/>
      </xdr:nvSpPr>
      <xdr:spPr>
        <a:xfrm>
          <a:off x="13436111" y="1263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8273</xdr:rowOff>
    </xdr:from>
    <xdr:to>
      <xdr:col>67</xdr:col>
      <xdr:colOff>101600</xdr:colOff>
      <xdr:row>75</xdr:row>
      <xdr:rowOff>109873</xdr:rowOff>
    </xdr:to>
    <xdr:sp macro="" textlink="">
      <xdr:nvSpPr>
        <xdr:cNvPr id="637" name="楕円 636"/>
        <xdr:cNvSpPr/>
      </xdr:nvSpPr>
      <xdr:spPr>
        <a:xfrm>
          <a:off x="12763500" y="128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126400</xdr:rowOff>
    </xdr:from>
    <xdr:ext cx="534377" cy="259045"/>
    <xdr:sp macro="" textlink="">
      <xdr:nvSpPr>
        <xdr:cNvPr id="638" name="テキスト ボックス 637"/>
        <xdr:cNvSpPr txBox="1"/>
      </xdr:nvSpPr>
      <xdr:spPr>
        <a:xfrm>
          <a:off x="12547111" y="12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0" name="直線コネクタ 659"/>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1"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2" name="直線コネクタ 661"/>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3"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4" name="直線コネクタ 663"/>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96605</xdr:rowOff>
    </xdr:from>
    <xdr:to>
      <xdr:col>85</xdr:col>
      <xdr:colOff>127000</xdr:colOff>
      <xdr:row>98</xdr:row>
      <xdr:rowOff>131927</xdr:rowOff>
    </xdr:to>
    <xdr:cxnSp macro="">
      <xdr:nvCxnSpPr>
        <xdr:cNvPr id="665" name="直線コネクタ 664"/>
        <xdr:cNvCxnSpPr/>
      </xdr:nvCxnSpPr>
      <xdr:spPr>
        <a:xfrm>
          <a:off x="15481300" y="16898705"/>
          <a:ext cx="838200" cy="3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6"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7" name="フローチャート: 判断 666"/>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96605</xdr:rowOff>
    </xdr:from>
    <xdr:to>
      <xdr:col>81</xdr:col>
      <xdr:colOff>50800</xdr:colOff>
      <xdr:row>98</xdr:row>
      <xdr:rowOff>129536</xdr:rowOff>
    </xdr:to>
    <xdr:cxnSp macro="">
      <xdr:nvCxnSpPr>
        <xdr:cNvPr id="668" name="直線コネクタ 667"/>
        <xdr:cNvCxnSpPr/>
      </xdr:nvCxnSpPr>
      <xdr:spPr>
        <a:xfrm flipV="1">
          <a:off x="14592300" y="16898705"/>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69" name="フローチャート: 判断 668"/>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0" name="テキスト ボックス 669"/>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129536</xdr:rowOff>
    </xdr:from>
    <xdr:to>
      <xdr:col>76</xdr:col>
      <xdr:colOff>114300</xdr:colOff>
      <xdr:row>98</xdr:row>
      <xdr:rowOff>131621</xdr:rowOff>
    </xdr:to>
    <xdr:cxnSp macro="">
      <xdr:nvCxnSpPr>
        <xdr:cNvPr id="671" name="直線コネクタ 670"/>
        <xdr:cNvCxnSpPr/>
      </xdr:nvCxnSpPr>
      <xdr:spPr>
        <a:xfrm flipV="1">
          <a:off x="13703300" y="16931636"/>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2" name="フローチャート: 判断 671"/>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3" name="テキスト ボックス 672"/>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93455</xdr:rowOff>
    </xdr:from>
    <xdr:to>
      <xdr:col>71</xdr:col>
      <xdr:colOff>177800</xdr:colOff>
      <xdr:row>98</xdr:row>
      <xdr:rowOff>131621</xdr:rowOff>
    </xdr:to>
    <xdr:cxnSp macro="">
      <xdr:nvCxnSpPr>
        <xdr:cNvPr id="674" name="直線コネクタ 673"/>
        <xdr:cNvCxnSpPr/>
      </xdr:nvCxnSpPr>
      <xdr:spPr>
        <a:xfrm>
          <a:off x="12814300" y="16895555"/>
          <a:ext cx="889000" cy="3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5" name="フローチャート: 判断 674"/>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6" name="テキスト ボックス 675"/>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7" name="フローチャート: 判断 676"/>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78" name="テキスト ボックス 677"/>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81127</xdr:rowOff>
    </xdr:from>
    <xdr:to>
      <xdr:col>85</xdr:col>
      <xdr:colOff>177800</xdr:colOff>
      <xdr:row>99</xdr:row>
      <xdr:rowOff>11277</xdr:rowOff>
    </xdr:to>
    <xdr:sp macro="" textlink="">
      <xdr:nvSpPr>
        <xdr:cNvPr id="684" name="楕円 683"/>
        <xdr:cNvSpPr/>
      </xdr:nvSpPr>
      <xdr:spPr>
        <a:xfrm>
          <a:off x="16268700" y="168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167504</xdr:rowOff>
    </xdr:from>
    <xdr:ext cx="469744" cy="259045"/>
    <xdr:sp macro="" textlink="">
      <xdr:nvSpPr>
        <xdr:cNvPr id="685" name="積立金該当値テキスト"/>
        <xdr:cNvSpPr txBox="1"/>
      </xdr:nvSpPr>
      <xdr:spPr>
        <a:xfrm>
          <a:off x="16370300" y="167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45805</xdr:rowOff>
    </xdr:from>
    <xdr:to>
      <xdr:col>81</xdr:col>
      <xdr:colOff>101600</xdr:colOff>
      <xdr:row>98</xdr:row>
      <xdr:rowOff>147405</xdr:rowOff>
    </xdr:to>
    <xdr:sp macro="" textlink="">
      <xdr:nvSpPr>
        <xdr:cNvPr id="686" name="楕円 685"/>
        <xdr:cNvSpPr/>
      </xdr:nvSpPr>
      <xdr:spPr>
        <a:xfrm>
          <a:off x="15430500" y="168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138532</xdr:rowOff>
    </xdr:from>
    <xdr:ext cx="469744" cy="259045"/>
    <xdr:sp macro="" textlink="">
      <xdr:nvSpPr>
        <xdr:cNvPr id="687" name="テキスト ボックス 686"/>
        <xdr:cNvSpPr txBox="1"/>
      </xdr:nvSpPr>
      <xdr:spPr>
        <a:xfrm>
          <a:off x="15246428" y="1694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78736</xdr:rowOff>
    </xdr:from>
    <xdr:to>
      <xdr:col>76</xdr:col>
      <xdr:colOff>165100</xdr:colOff>
      <xdr:row>99</xdr:row>
      <xdr:rowOff>8886</xdr:rowOff>
    </xdr:to>
    <xdr:sp macro="" textlink="">
      <xdr:nvSpPr>
        <xdr:cNvPr id="688" name="楕円 687"/>
        <xdr:cNvSpPr/>
      </xdr:nvSpPr>
      <xdr:spPr>
        <a:xfrm>
          <a:off x="14541500" y="168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xdr:rowOff>
    </xdr:from>
    <xdr:ext cx="469744" cy="259045"/>
    <xdr:sp macro="" textlink="">
      <xdr:nvSpPr>
        <xdr:cNvPr id="689" name="テキスト ボックス 688"/>
        <xdr:cNvSpPr txBox="1"/>
      </xdr:nvSpPr>
      <xdr:spPr>
        <a:xfrm>
          <a:off x="14357428" y="169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80821</xdr:rowOff>
    </xdr:from>
    <xdr:to>
      <xdr:col>72</xdr:col>
      <xdr:colOff>38100</xdr:colOff>
      <xdr:row>99</xdr:row>
      <xdr:rowOff>10971</xdr:rowOff>
    </xdr:to>
    <xdr:sp macro="" textlink="">
      <xdr:nvSpPr>
        <xdr:cNvPr id="690" name="楕円 689"/>
        <xdr:cNvSpPr/>
      </xdr:nvSpPr>
      <xdr:spPr>
        <a:xfrm>
          <a:off x="13652500" y="168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2098</xdr:rowOff>
    </xdr:from>
    <xdr:ext cx="469744" cy="259045"/>
    <xdr:sp macro="" textlink="">
      <xdr:nvSpPr>
        <xdr:cNvPr id="691" name="テキスト ボックス 690"/>
        <xdr:cNvSpPr txBox="1"/>
      </xdr:nvSpPr>
      <xdr:spPr>
        <a:xfrm>
          <a:off x="13468428" y="1697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42655</xdr:rowOff>
    </xdr:from>
    <xdr:to>
      <xdr:col>67</xdr:col>
      <xdr:colOff>101600</xdr:colOff>
      <xdr:row>98</xdr:row>
      <xdr:rowOff>144255</xdr:rowOff>
    </xdr:to>
    <xdr:sp macro="" textlink="">
      <xdr:nvSpPr>
        <xdr:cNvPr id="692" name="楕円 691"/>
        <xdr:cNvSpPr/>
      </xdr:nvSpPr>
      <xdr:spPr>
        <a:xfrm>
          <a:off x="12763500" y="168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135382</xdr:rowOff>
    </xdr:from>
    <xdr:ext cx="534377" cy="259045"/>
    <xdr:sp macro="" textlink="">
      <xdr:nvSpPr>
        <xdr:cNvPr id="693" name="テキスト ボックス 692"/>
        <xdr:cNvSpPr txBox="1"/>
      </xdr:nvSpPr>
      <xdr:spPr>
        <a:xfrm>
          <a:off x="12547111" y="169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4" name="直線コネクタ 70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5" name="テキスト ボックス 70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6" name="直線コネクタ 70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7" name="テキスト ボックス 70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8" name="直線コネクタ 70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09" name="テキスト ボックス 70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0" name="直線コネクタ 70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1" name="テキスト ボックス 71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2" name="直線コネクタ 71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3" name="テキスト ボックス 71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7" name="直線コネクタ 716"/>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9" name="直線コネクタ 71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0"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1" name="直線コネクタ 720"/>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64033</xdr:rowOff>
    </xdr:from>
    <xdr:to>
      <xdr:col>116</xdr:col>
      <xdr:colOff>63500</xdr:colOff>
      <xdr:row>36</xdr:row>
      <xdr:rowOff>155854</xdr:rowOff>
    </xdr:to>
    <xdr:cxnSp macro="">
      <xdr:nvCxnSpPr>
        <xdr:cNvPr id="722" name="直線コネクタ 721"/>
        <xdr:cNvCxnSpPr/>
      </xdr:nvCxnSpPr>
      <xdr:spPr>
        <a:xfrm flipV="1">
          <a:off x="21323300" y="6236233"/>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23" name="投資及び出資金平均値テキスト"/>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4" name="フローチャート: 判断 723"/>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155854</xdr:rowOff>
    </xdr:from>
    <xdr:to>
      <xdr:col>111</xdr:col>
      <xdr:colOff>177800</xdr:colOff>
      <xdr:row>37</xdr:row>
      <xdr:rowOff>51994</xdr:rowOff>
    </xdr:to>
    <xdr:cxnSp macro="">
      <xdr:nvCxnSpPr>
        <xdr:cNvPr id="725" name="直線コネクタ 724"/>
        <xdr:cNvCxnSpPr/>
      </xdr:nvCxnSpPr>
      <xdr:spPr>
        <a:xfrm flipV="1">
          <a:off x="20434300" y="6328054"/>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6" name="フローチャート: 判断 725"/>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27" name="テキスト ボックス 726"/>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51994</xdr:rowOff>
    </xdr:from>
    <xdr:to>
      <xdr:col>107</xdr:col>
      <xdr:colOff>50800</xdr:colOff>
      <xdr:row>38</xdr:row>
      <xdr:rowOff>49403</xdr:rowOff>
    </xdr:to>
    <xdr:cxnSp macro="">
      <xdr:nvCxnSpPr>
        <xdr:cNvPr id="728" name="直線コネクタ 727"/>
        <xdr:cNvCxnSpPr/>
      </xdr:nvCxnSpPr>
      <xdr:spPr>
        <a:xfrm flipV="1">
          <a:off x="19545300" y="6395644"/>
          <a:ext cx="889000" cy="1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29" name="フローチャート: 判断 728"/>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5986</xdr:rowOff>
    </xdr:from>
    <xdr:ext cx="469744" cy="259045"/>
    <xdr:sp macro="" textlink="">
      <xdr:nvSpPr>
        <xdr:cNvPr id="730" name="テキスト ボックス 729"/>
        <xdr:cNvSpPr txBox="1"/>
      </xdr:nvSpPr>
      <xdr:spPr>
        <a:xfrm>
          <a:off x="20199428" y="66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49403</xdr:rowOff>
    </xdr:from>
    <xdr:to>
      <xdr:col>102</xdr:col>
      <xdr:colOff>114300</xdr:colOff>
      <xdr:row>38</xdr:row>
      <xdr:rowOff>166218</xdr:rowOff>
    </xdr:to>
    <xdr:cxnSp macro="">
      <xdr:nvCxnSpPr>
        <xdr:cNvPr id="731" name="直線コネクタ 730"/>
        <xdr:cNvCxnSpPr/>
      </xdr:nvCxnSpPr>
      <xdr:spPr>
        <a:xfrm flipV="1">
          <a:off x="18656300" y="6564503"/>
          <a:ext cx="8890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2" name="フローチャート: 判断 731"/>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33" name="テキスト ボックス 732"/>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4" name="フローチャート: 判断 733"/>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5" name="テキスト ボックス 734"/>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13233</xdr:rowOff>
    </xdr:from>
    <xdr:to>
      <xdr:col>116</xdr:col>
      <xdr:colOff>114300</xdr:colOff>
      <xdr:row>36</xdr:row>
      <xdr:rowOff>114833</xdr:rowOff>
    </xdr:to>
    <xdr:sp macro="" textlink="">
      <xdr:nvSpPr>
        <xdr:cNvPr id="741" name="楕円 740"/>
        <xdr:cNvSpPr/>
      </xdr:nvSpPr>
      <xdr:spPr>
        <a:xfrm>
          <a:off x="221107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36110</xdr:rowOff>
    </xdr:from>
    <xdr:ext cx="469744" cy="259045"/>
    <xdr:sp macro="" textlink="">
      <xdr:nvSpPr>
        <xdr:cNvPr id="742" name="投資及び出資金該当値テキスト"/>
        <xdr:cNvSpPr txBox="1"/>
      </xdr:nvSpPr>
      <xdr:spPr>
        <a:xfrm>
          <a:off x="22212300" y="603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105054</xdr:rowOff>
    </xdr:from>
    <xdr:to>
      <xdr:col>112</xdr:col>
      <xdr:colOff>38100</xdr:colOff>
      <xdr:row>37</xdr:row>
      <xdr:rowOff>35204</xdr:rowOff>
    </xdr:to>
    <xdr:sp macro="" textlink="">
      <xdr:nvSpPr>
        <xdr:cNvPr id="743" name="楕円 742"/>
        <xdr:cNvSpPr/>
      </xdr:nvSpPr>
      <xdr:spPr>
        <a:xfrm>
          <a:off x="21272500" y="62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51731</xdr:rowOff>
    </xdr:from>
    <xdr:ext cx="469744" cy="259045"/>
    <xdr:sp macro="" textlink="">
      <xdr:nvSpPr>
        <xdr:cNvPr id="744" name="テキスト ボックス 743"/>
        <xdr:cNvSpPr txBox="1"/>
      </xdr:nvSpPr>
      <xdr:spPr>
        <a:xfrm>
          <a:off x="21088428" y="60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1194</xdr:rowOff>
    </xdr:from>
    <xdr:to>
      <xdr:col>107</xdr:col>
      <xdr:colOff>101600</xdr:colOff>
      <xdr:row>37</xdr:row>
      <xdr:rowOff>102794</xdr:rowOff>
    </xdr:to>
    <xdr:sp macro="" textlink="">
      <xdr:nvSpPr>
        <xdr:cNvPr id="745" name="楕円 744"/>
        <xdr:cNvSpPr/>
      </xdr:nvSpPr>
      <xdr:spPr>
        <a:xfrm>
          <a:off x="20383500" y="63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119321</xdr:rowOff>
    </xdr:from>
    <xdr:ext cx="469744" cy="259045"/>
    <xdr:sp macro="" textlink="">
      <xdr:nvSpPr>
        <xdr:cNvPr id="746" name="テキスト ボックス 745"/>
        <xdr:cNvSpPr txBox="1"/>
      </xdr:nvSpPr>
      <xdr:spPr>
        <a:xfrm>
          <a:off x="20199428" y="61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170053</xdr:rowOff>
    </xdr:from>
    <xdr:to>
      <xdr:col>102</xdr:col>
      <xdr:colOff>165100</xdr:colOff>
      <xdr:row>38</xdr:row>
      <xdr:rowOff>100203</xdr:rowOff>
    </xdr:to>
    <xdr:sp macro="" textlink="">
      <xdr:nvSpPr>
        <xdr:cNvPr id="747" name="楕円 746"/>
        <xdr:cNvSpPr/>
      </xdr:nvSpPr>
      <xdr:spPr>
        <a:xfrm>
          <a:off x="19494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116730</xdr:rowOff>
    </xdr:from>
    <xdr:ext cx="469744" cy="259045"/>
    <xdr:sp macro="" textlink="">
      <xdr:nvSpPr>
        <xdr:cNvPr id="748" name="テキスト ボックス 747"/>
        <xdr:cNvSpPr txBox="1"/>
      </xdr:nvSpPr>
      <xdr:spPr>
        <a:xfrm>
          <a:off x="19310428" y="628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49" name="楕円 748"/>
        <xdr:cNvSpPr/>
      </xdr:nvSpPr>
      <xdr:spPr>
        <a:xfrm>
          <a:off x="18605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36695</xdr:rowOff>
    </xdr:from>
    <xdr:ext cx="378565" cy="259045"/>
    <xdr:sp macro="" textlink="">
      <xdr:nvSpPr>
        <xdr:cNvPr id="750" name="テキスト ボックス 749"/>
        <xdr:cNvSpPr txBox="1"/>
      </xdr:nvSpPr>
      <xdr:spPr>
        <a:xfrm>
          <a:off x="18467017" y="672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4" name="テキスト ボックス 76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6" name="テキスト ボックス 76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8" name="テキスト ボックス 76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4" name="直線コネクタ 773"/>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5"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7"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78" name="直線コネクタ 777"/>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124244</xdr:rowOff>
    </xdr:from>
    <xdr:to>
      <xdr:col>116</xdr:col>
      <xdr:colOff>63500</xdr:colOff>
      <xdr:row>58</xdr:row>
      <xdr:rowOff>124930</xdr:rowOff>
    </xdr:to>
    <xdr:cxnSp macro="">
      <xdr:nvCxnSpPr>
        <xdr:cNvPr id="779" name="直線コネクタ 778"/>
        <xdr:cNvCxnSpPr/>
      </xdr:nvCxnSpPr>
      <xdr:spPr>
        <a:xfrm>
          <a:off x="21323300" y="1006834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116743</xdr:rowOff>
    </xdr:from>
    <xdr:ext cx="469744" cy="259045"/>
    <xdr:sp macro="" textlink="">
      <xdr:nvSpPr>
        <xdr:cNvPr id="780" name="貸付金平均値テキスト"/>
        <xdr:cNvSpPr txBox="1"/>
      </xdr:nvSpPr>
      <xdr:spPr>
        <a:xfrm>
          <a:off x="22212300" y="1006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1" name="フローチャート: 判断 780"/>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124244</xdr:rowOff>
    </xdr:from>
    <xdr:to>
      <xdr:col>111</xdr:col>
      <xdr:colOff>177800</xdr:colOff>
      <xdr:row>58</xdr:row>
      <xdr:rowOff>125933</xdr:rowOff>
    </xdr:to>
    <xdr:cxnSp macro="">
      <xdr:nvCxnSpPr>
        <xdr:cNvPr id="782" name="直線コネクタ 781"/>
        <xdr:cNvCxnSpPr/>
      </xdr:nvCxnSpPr>
      <xdr:spPr>
        <a:xfrm flipV="1">
          <a:off x="20434300" y="10068344"/>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3" name="フローチャート: 判断 782"/>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59961</xdr:rowOff>
    </xdr:from>
    <xdr:ext cx="469744" cy="259045"/>
    <xdr:sp macro="" textlink="">
      <xdr:nvSpPr>
        <xdr:cNvPr id="784" name="テキスト ボックス 783"/>
        <xdr:cNvSpPr txBox="1"/>
      </xdr:nvSpPr>
      <xdr:spPr>
        <a:xfrm>
          <a:off x="21088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125933</xdr:rowOff>
    </xdr:from>
    <xdr:to>
      <xdr:col>107</xdr:col>
      <xdr:colOff>50800</xdr:colOff>
      <xdr:row>58</xdr:row>
      <xdr:rowOff>127838</xdr:rowOff>
    </xdr:to>
    <xdr:cxnSp macro="">
      <xdr:nvCxnSpPr>
        <xdr:cNvPr id="785" name="直線コネクタ 784"/>
        <xdr:cNvCxnSpPr/>
      </xdr:nvCxnSpPr>
      <xdr:spPr>
        <a:xfrm flipV="1">
          <a:off x="19545300" y="1007003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6" name="フローチャート: 判断 785"/>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52874</xdr:rowOff>
    </xdr:from>
    <xdr:ext cx="469744" cy="259045"/>
    <xdr:sp macro="" textlink="">
      <xdr:nvSpPr>
        <xdr:cNvPr id="787" name="テキスト ボックス 786"/>
        <xdr:cNvSpPr txBox="1"/>
      </xdr:nvSpPr>
      <xdr:spPr>
        <a:xfrm>
          <a:off x="20199428" y="101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127838</xdr:rowOff>
    </xdr:from>
    <xdr:to>
      <xdr:col>102</xdr:col>
      <xdr:colOff>114300</xdr:colOff>
      <xdr:row>58</xdr:row>
      <xdr:rowOff>130289</xdr:rowOff>
    </xdr:to>
    <xdr:cxnSp macro="">
      <xdr:nvCxnSpPr>
        <xdr:cNvPr id="788" name="直線コネクタ 787"/>
        <xdr:cNvCxnSpPr/>
      </xdr:nvCxnSpPr>
      <xdr:spPr>
        <a:xfrm flipV="1">
          <a:off x="18656300" y="10071938"/>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89" name="フローチャート: 判断 788"/>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42930</xdr:rowOff>
    </xdr:from>
    <xdr:ext cx="469744" cy="259045"/>
    <xdr:sp macro="" textlink="">
      <xdr:nvSpPr>
        <xdr:cNvPr id="790" name="テキスト ボックス 789"/>
        <xdr:cNvSpPr txBox="1"/>
      </xdr:nvSpPr>
      <xdr:spPr>
        <a:xfrm>
          <a:off x="19310428" y="1015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1" name="フローチャート: 判断 790"/>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42308</xdr:rowOff>
    </xdr:from>
    <xdr:ext cx="469744" cy="259045"/>
    <xdr:sp macro="" textlink="">
      <xdr:nvSpPr>
        <xdr:cNvPr id="792" name="テキスト ボックス 791"/>
        <xdr:cNvSpPr txBox="1"/>
      </xdr:nvSpPr>
      <xdr:spPr>
        <a:xfrm>
          <a:off x="18421428" y="101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74130</xdr:rowOff>
    </xdr:from>
    <xdr:to>
      <xdr:col>116</xdr:col>
      <xdr:colOff>114300</xdr:colOff>
      <xdr:row>59</xdr:row>
      <xdr:rowOff>4280</xdr:rowOff>
    </xdr:to>
    <xdr:sp macro="" textlink="">
      <xdr:nvSpPr>
        <xdr:cNvPr id="798" name="楕円 797"/>
        <xdr:cNvSpPr/>
      </xdr:nvSpPr>
      <xdr:spPr>
        <a:xfrm>
          <a:off x="22110700" y="100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33507</xdr:rowOff>
    </xdr:from>
    <xdr:ext cx="469744" cy="259045"/>
    <xdr:sp macro="" textlink="">
      <xdr:nvSpPr>
        <xdr:cNvPr id="799" name="貸付金該当値テキスト"/>
        <xdr:cNvSpPr txBox="1"/>
      </xdr:nvSpPr>
      <xdr:spPr>
        <a:xfrm>
          <a:off x="22212300" y="980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73444</xdr:rowOff>
    </xdr:from>
    <xdr:to>
      <xdr:col>112</xdr:col>
      <xdr:colOff>38100</xdr:colOff>
      <xdr:row>59</xdr:row>
      <xdr:rowOff>3594</xdr:rowOff>
    </xdr:to>
    <xdr:sp macro="" textlink="">
      <xdr:nvSpPr>
        <xdr:cNvPr id="800" name="楕円 799"/>
        <xdr:cNvSpPr/>
      </xdr:nvSpPr>
      <xdr:spPr>
        <a:xfrm>
          <a:off x="21272500" y="100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20121</xdr:rowOff>
    </xdr:from>
    <xdr:ext cx="469744" cy="259045"/>
    <xdr:sp macro="" textlink="">
      <xdr:nvSpPr>
        <xdr:cNvPr id="801" name="テキスト ボックス 800"/>
        <xdr:cNvSpPr txBox="1"/>
      </xdr:nvSpPr>
      <xdr:spPr>
        <a:xfrm>
          <a:off x="21088428" y="979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75133</xdr:rowOff>
    </xdr:from>
    <xdr:to>
      <xdr:col>107</xdr:col>
      <xdr:colOff>101600</xdr:colOff>
      <xdr:row>59</xdr:row>
      <xdr:rowOff>5283</xdr:rowOff>
    </xdr:to>
    <xdr:sp macro="" textlink="">
      <xdr:nvSpPr>
        <xdr:cNvPr id="802" name="楕円 801"/>
        <xdr:cNvSpPr/>
      </xdr:nvSpPr>
      <xdr:spPr>
        <a:xfrm>
          <a:off x="20383500" y="100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21810</xdr:rowOff>
    </xdr:from>
    <xdr:ext cx="469744" cy="259045"/>
    <xdr:sp macro="" textlink="">
      <xdr:nvSpPr>
        <xdr:cNvPr id="803" name="テキスト ボックス 802"/>
        <xdr:cNvSpPr txBox="1"/>
      </xdr:nvSpPr>
      <xdr:spPr>
        <a:xfrm>
          <a:off x="20199428" y="979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77038</xdr:rowOff>
    </xdr:from>
    <xdr:to>
      <xdr:col>102</xdr:col>
      <xdr:colOff>165100</xdr:colOff>
      <xdr:row>59</xdr:row>
      <xdr:rowOff>7188</xdr:rowOff>
    </xdr:to>
    <xdr:sp macro="" textlink="">
      <xdr:nvSpPr>
        <xdr:cNvPr id="804" name="楕円 803"/>
        <xdr:cNvSpPr/>
      </xdr:nvSpPr>
      <xdr:spPr>
        <a:xfrm>
          <a:off x="19494500" y="100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23715</xdr:rowOff>
    </xdr:from>
    <xdr:ext cx="469744" cy="259045"/>
    <xdr:sp macro="" textlink="">
      <xdr:nvSpPr>
        <xdr:cNvPr id="805" name="テキスト ボックス 804"/>
        <xdr:cNvSpPr txBox="1"/>
      </xdr:nvSpPr>
      <xdr:spPr>
        <a:xfrm>
          <a:off x="19310428" y="97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79489</xdr:rowOff>
    </xdr:from>
    <xdr:to>
      <xdr:col>98</xdr:col>
      <xdr:colOff>38100</xdr:colOff>
      <xdr:row>59</xdr:row>
      <xdr:rowOff>9639</xdr:rowOff>
    </xdr:to>
    <xdr:sp macro="" textlink="">
      <xdr:nvSpPr>
        <xdr:cNvPr id="806" name="楕円 805"/>
        <xdr:cNvSpPr/>
      </xdr:nvSpPr>
      <xdr:spPr>
        <a:xfrm>
          <a:off x="18605500" y="100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26166</xdr:rowOff>
    </xdr:from>
    <xdr:ext cx="469744" cy="259045"/>
    <xdr:sp macro="" textlink="">
      <xdr:nvSpPr>
        <xdr:cNvPr id="807" name="テキスト ボックス 806"/>
        <xdr:cNvSpPr txBox="1"/>
      </xdr:nvSpPr>
      <xdr:spPr>
        <a:xfrm>
          <a:off x="18421428" y="979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9" name="テキスト ボックス 81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7" name="テキスト ボックス 82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29" name="テキスト ボックス 82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3" name="直線コネクタ 832"/>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4"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5" name="直線コネクタ 834"/>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6"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7" name="直線コネクタ 836"/>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65351</xdr:rowOff>
    </xdr:from>
    <xdr:to>
      <xdr:col>116</xdr:col>
      <xdr:colOff>63500</xdr:colOff>
      <xdr:row>76</xdr:row>
      <xdr:rowOff>83671</xdr:rowOff>
    </xdr:to>
    <xdr:cxnSp macro="">
      <xdr:nvCxnSpPr>
        <xdr:cNvPr id="838" name="直線コネクタ 837"/>
        <xdr:cNvCxnSpPr/>
      </xdr:nvCxnSpPr>
      <xdr:spPr>
        <a:xfrm flipV="1">
          <a:off x="21323300" y="13095551"/>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39"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0" name="フローチャート: 判断 839"/>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83671</xdr:rowOff>
    </xdr:from>
    <xdr:to>
      <xdr:col>111</xdr:col>
      <xdr:colOff>177800</xdr:colOff>
      <xdr:row>76</xdr:row>
      <xdr:rowOff>88559</xdr:rowOff>
    </xdr:to>
    <xdr:cxnSp macro="">
      <xdr:nvCxnSpPr>
        <xdr:cNvPr id="841" name="直線コネクタ 840"/>
        <xdr:cNvCxnSpPr/>
      </xdr:nvCxnSpPr>
      <xdr:spPr>
        <a:xfrm flipV="1">
          <a:off x="20434300" y="13113871"/>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2" name="フローチャート: 判断 841"/>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3" name="テキスト ボックス 842"/>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54291</xdr:rowOff>
    </xdr:from>
    <xdr:to>
      <xdr:col>107</xdr:col>
      <xdr:colOff>50800</xdr:colOff>
      <xdr:row>76</xdr:row>
      <xdr:rowOff>88559</xdr:rowOff>
    </xdr:to>
    <xdr:cxnSp macro="">
      <xdr:nvCxnSpPr>
        <xdr:cNvPr id="844" name="直線コネクタ 843"/>
        <xdr:cNvCxnSpPr/>
      </xdr:nvCxnSpPr>
      <xdr:spPr>
        <a:xfrm>
          <a:off x="19545300" y="13084491"/>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5" name="フローチャート: 判断 844"/>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6" name="テキスト ボックス 845"/>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54291</xdr:rowOff>
    </xdr:from>
    <xdr:to>
      <xdr:col>102</xdr:col>
      <xdr:colOff>114300</xdr:colOff>
      <xdr:row>76</xdr:row>
      <xdr:rowOff>143706</xdr:rowOff>
    </xdr:to>
    <xdr:cxnSp macro="">
      <xdr:nvCxnSpPr>
        <xdr:cNvPr id="847" name="直線コネクタ 846"/>
        <xdr:cNvCxnSpPr/>
      </xdr:nvCxnSpPr>
      <xdr:spPr>
        <a:xfrm flipV="1">
          <a:off x="18656300" y="13084491"/>
          <a:ext cx="889000" cy="8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48" name="フローチャート: 判断 847"/>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49" name="テキスト ボックス 848"/>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0" name="フローチャート: 判断 849"/>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1" name="テキスト ボックス 850"/>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14551</xdr:rowOff>
    </xdr:from>
    <xdr:to>
      <xdr:col>116</xdr:col>
      <xdr:colOff>114300</xdr:colOff>
      <xdr:row>76</xdr:row>
      <xdr:rowOff>116151</xdr:rowOff>
    </xdr:to>
    <xdr:sp macro="" textlink="">
      <xdr:nvSpPr>
        <xdr:cNvPr id="857" name="楕円 856"/>
        <xdr:cNvSpPr/>
      </xdr:nvSpPr>
      <xdr:spPr>
        <a:xfrm>
          <a:off x="22110700" y="130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164428</xdr:rowOff>
    </xdr:from>
    <xdr:ext cx="534377" cy="259045"/>
    <xdr:sp macro="" textlink="">
      <xdr:nvSpPr>
        <xdr:cNvPr id="858" name="繰出金該当値テキスト"/>
        <xdr:cNvSpPr txBox="1"/>
      </xdr:nvSpPr>
      <xdr:spPr>
        <a:xfrm>
          <a:off x="22212300" y="1302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32871</xdr:rowOff>
    </xdr:from>
    <xdr:to>
      <xdr:col>112</xdr:col>
      <xdr:colOff>38100</xdr:colOff>
      <xdr:row>76</xdr:row>
      <xdr:rowOff>134471</xdr:rowOff>
    </xdr:to>
    <xdr:sp macro="" textlink="">
      <xdr:nvSpPr>
        <xdr:cNvPr id="859" name="楕円 858"/>
        <xdr:cNvSpPr/>
      </xdr:nvSpPr>
      <xdr:spPr>
        <a:xfrm>
          <a:off x="21272500" y="130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125598</xdr:rowOff>
    </xdr:from>
    <xdr:ext cx="534377" cy="259045"/>
    <xdr:sp macro="" textlink="">
      <xdr:nvSpPr>
        <xdr:cNvPr id="860" name="テキスト ボックス 859"/>
        <xdr:cNvSpPr txBox="1"/>
      </xdr:nvSpPr>
      <xdr:spPr>
        <a:xfrm>
          <a:off x="21056111" y="131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37759</xdr:rowOff>
    </xdr:from>
    <xdr:to>
      <xdr:col>107</xdr:col>
      <xdr:colOff>101600</xdr:colOff>
      <xdr:row>76</xdr:row>
      <xdr:rowOff>139359</xdr:rowOff>
    </xdr:to>
    <xdr:sp macro="" textlink="">
      <xdr:nvSpPr>
        <xdr:cNvPr id="861" name="楕円 860"/>
        <xdr:cNvSpPr/>
      </xdr:nvSpPr>
      <xdr:spPr>
        <a:xfrm>
          <a:off x="20383500" y="130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130486</xdr:rowOff>
    </xdr:from>
    <xdr:ext cx="534377" cy="259045"/>
    <xdr:sp macro="" textlink="">
      <xdr:nvSpPr>
        <xdr:cNvPr id="862" name="テキスト ボックス 861"/>
        <xdr:cNvSpPr txBox="1"/>
      </xdr:nvSpPr>
      <xdr:spPr>
        <a:xfrm>
          <a:off x="20167111" y="131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3491</xdr:rowOff>
    </xdr:from>
    <xdr:to>
      <xdr:col>102</xdr:col>
      <xdr:colOff>165100</xdr:colOff>
      <xdr:row>76</xdr:row>
      <xdr:rowOff>105091</xdr:rowOff>
    </xdr:to>
    <xdr:sp macro="" textlink="">
      <xdr:nvSpPr>
        <xdr:cNvPr id="863" name="楕円 862"/>
        <xdr:cNvSpPr/>
      </xdr:nvSpPr>
      <xdr:spPr>
        <a:xfrm>
          <a:off x="19494500" y="130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96218</xdr:rowOff>
    </xdr:from>
    <xdr:ext cx="534377" cy="259045"/>
    <xdr:sp macro="" textlink="">
      <xdr:nvSpPr>
        <xdr:cNvPr id="864" name="テキスト ボックス 863"/>
        <xdr:cNvSpPr txBox="1"/>
      </xdr:nvSpPr>
      <xdr:spPr>
        <a:xfrm>
          <a:off x="19278111" y="1312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92906</xdr:rowOff>
    </xdr:from>
    <xdr:to>
      <xdr:col>98</xdr:col>
      <xdr:colOff>38100</xdr:colOff>
      <xdr:row>77</xdr:row>
      <xdr:rowOff>23056</xdr:rowOff>
    </xdr:to>
    <xdr:sp macro="" textlink="">
      <xdr:nvSpPr>
        <xdr:cNvPr id="865" name="楕円 864"/>
        <xdr:cNvSpPr/>
      </xdr:nvSpPr>
      <xdr:spPr>
        <a:xfrm>
          <a:off x="18605500" y="131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14183</xdr:rowOff>
    </xdr:from>
    <xdr:ext cx="534377" cy="259045"/>
    <xdr:sp macro="" textlink="">
      <xdr:nvSpPr>
        <xdr:cNvPr id="866" name="テキスト ボックス 865"/>
        <xdr:cNvSpPr txBox="1"/>
      </xdr:nvSpPr>
      <xdr:spPr>
        <a:xfrm>
          <a:off x="18389111" y="1321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7" name="フローチャート: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9" name="フローチャート: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0" name="テキスト ボックス 89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2" name="フローチャート: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3" name="テキスト ボックス 90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5" name="フローチャート: 判断 904"/>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6" name="テキスト ボックス 905"/>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7" name="フローチャート: 判断 90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8" name="テキスト ボックス 90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4" name="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6" name="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7" name="テキスト ボックス 916"/>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8" name="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9" name="テキスト ボックス 918"/>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0" name="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1" name="テキスト ボックス 92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2" name="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3" name="テキスト ボックス 922"/>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605,369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・投資及び出資金は、下水道事業会計に対する出資金であり、下水道整備事業の計画的実施に伴い、今後も増となるものと見込んでいる。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・維持補修費は、類似団体に比べ高い水準にある。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老朽化した道路や公営住宅等の維持補修費が多額となっており、今後も同程度で推移する見込みである。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・公債費は、類似団体に比べ高い水準にある。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平成１８年度には地方債の借換えを実施し、公債費の平準化を図っているものの、港湾事業、公営住宅整備事業等の大型建設事業の地方債償還が影響している。　今後も地方債の計画的な発行により、金額の圧縮を図っていく。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12,931
12,886
70.60
7,861,817
7,828,023
33,794
3,954,069
10,607,716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39116</xdr:rowOff>
    </xdr:from>
    <xdr:to>
      <xdr:col>24</xdr:col>
      <xdr:colOff>63500</xdr:colOff>
      <xdr:row>35</xdr:row>
      <xdr:rowOff>104267</xdr:rowOff>
    </xdr:to>
    <xdr:cxnSp macro="">
      <xdr:nvCxnSpPr>
        <xdr:cNvPr id="61" name="直線コネクタ 60"/>
        <xdr:cNvCxnSpPr/>
      </xdr:nvCxnSpPr>
      <xdr:spPr>
        <a:xfrm>
          <a:off x="3797300" y="6039866"/>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39116</xdr:rowOff>
    </xdr:from>
    <xdr:to>
      <xdr:col>19</xdr:col>
      <xdr:colOff>177800</xdr:colOff>
      <xdr:row>35</xdr:row>
      <xdr:rowOff>101409</xdr:rowOff>
    </xdr:to>
    <xdr:cxnSp macro="">
      <xdr:nvCxnSpPr>
        <xdr:cNvPr id="64" name="直線コネクタ 63"/>
        <xdr:cNvCxnSpPr/>
      </xdr:nvCxnSpPr>
      <xdr:spPr>
        <a:xfrm flipV="1">
          <a:off x="2908300" y="6039866"/>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101409</xdr:rowOff>
    </xdr:from>
    <xdr:to>
      <xdr:col>15</xdr:col>
      <xdr:colOff>50800</xdr:colOff>
      <xdr:row>35</xdr:row>
      <xdr:rowOff>153797</xdr:rowOff>
    </xdr:to>
    <xdr:cxnSp macro="">
      <xdr:nvCxnSpPr>
        <xdr:cNvPr id="67" name="直線コネクタ 66"/>
        <xdr:cNvCxnSpPr/>
      </xdr:nvCxnSpPr>
      <xdr:spPr>
        <a:xfrm flipV="1">
          <a:off x="2019300" y="6102159"/>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100647</xdr:rowOff>
    </xdr:from>
    <xdr:to>
      <xdr:col>10</xdr:col>
      <xdr:colOff>114300</xdr:colOff>
      <xdr:row>35</xdr:row>
      <xdr:rowOff>153797</xdr:rowOff>
    </xdr:to>
    <xdr:cxnSp macro="">
      <xdr:nvCxnSpPr>
        <xdr:cNvPr id="70" name="直線コネクタ 69"/>
        <xdr:cNvCxnSpPr/>
      </xdr:nvCxnSpPr>
      <xdr:spPr>
        <a:xfrm>
          <a:off x="1130300" y="6101397"/>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53467</xdr:rowOff>
    </xdr:from>
    <xdr:to>
      <xdr:col>24</xdr:col>
      <xdr:colOff>114300</xdr:colOff>
      <xdr:row>35</xdr:row>
      <xdr:rowOff>155067</xdr:rowOff>
    </xdr:to>
    <xdr:sp macro="" textlink="">
      <xdr:nvSpPr>
        <xdr:cNvPr id="80" name="楕円 79"/>
        <xdr:cNvSpPr/>
      </xdr:nvSpPr>
      <xdr:spPr>
        <a:xfrm>
          <a:off x="45847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76344</xdr:rowOff>
    </xdr:from>
    <xdr:ext cx="469744" cy="259045"/>
    <xdr:sp macro="" textlink="">
      <xdr:nvSpPr>
        <xdr:cNvPr id="81" name="議会費該当値テキスト"/>
        <xdr:cNvSpPr txBox="1"/>
      </xdr:nvSpPr>
      <xdr:spPr>
        <a:xfrm>
          <a:off x="4686300"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159766</xdr:rowOff>
    </xdr:from>
    <xdr:to>
      <xdr:col>20</xdr:col>
      <xdr:colOff>38100</xdr:colOff>
      <xdr:row>35</xdr:row>
      <xdr:rowOff>89916</xdr:rowOff>
    </xdr:to>
    <xdr:sp macro="" textlink="">
      <xdr:nvSpPr>
        <xdr:cNvPr id="82" name="楕円 81"/>
        <xdr:cNvSpPr/>
      </xdr:nvSpPr>
      <xdr:spPr>
        <a:xfrm>
          <a:off x="3746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106443</xdr:rowOff>
    </xdr:from>
    <xdr:ext cx="469744" cy="259045"/>
    <xdr:sp macro="" textlink="">
      <xdr:nvSpPr>
        <xdr:cNvPr id="83" name="テキスト ボックス 82"/>
        <xdr:cNvSpPr txBox="1"/>
      </xdr:nvSpPr>
      <xdr:spPr>
        <a:xfrm>
          <a:off x="3562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50609</xdr:rowOff>
    </xdr:from>
    <xdr:to>
      <xdr:col>15</xdr:col>
      <xdr:colOff>101600</xdr:colOff>
      <xdr:row>35</xdr:row>
      <xdr:rowOff>152209</xdr:rowOff>
    </xdr:to>
    <xdr:sp macro="" textlink="">
      <xdr:nvSpPr>
        <xdr:cNvPr id="84" name="楕円 83"/>
        <xdr:cNvSpPr/>
      </xdr:nvSpPr>
      <xdr:spPr>
        <a:xfrm>
          <a:off x="2857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143336</xdr:rowOff>
    </xdr:from>
    <xdr:ext cx="469744" cy="259045"/>
    <xdr:sp macro="" textlink="">
      <xdr:nvSpPr>
        <xdr:cNvPr id="85" name="テキスト ボックス 84"/>
        <xdr:cNvSpPr txBox="1"/>
      </xdr:nvSpPr>
      <xdr:spPr>
        <a:xfrm>
          <a:off x="2673428" y="614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102997</xdr:rowOff>
    </xdr:from>
    <xdr:to>
      <xdr:col>10</xdr:col>
      <xdr:colOff>165100</xdr:colOff>
      <xdr:row>36</xdr:row>
      <xdr:rowOff>33147</xdr:rowOff>
    </xdr:to>
    <xdr:sp macro="" textlink="">
      <xdr:nvSpPr>
        <xdr:cNvPr id="86" name="楕円 85"/>
        <xdr:cNvSpPr/>
      </xdr:nvSpPr>
      <xdr:spPr>
        <a:xfrm>
          <a:off x="1968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24274</xdr:rowOff>
    </xdr:from>
    <xdr:ext cx="469744" cy="259045"/>
    <xdr:sp macro="" textlink="">
      <xdr:nvSpPr>
        <xdr:cNvPr id="87" name="テキスト ボックス 86"/>
        <xdr:cNvSpPr txBox="1"/>
      </xdr:nvSpPr>
      <xdr:spPr>
        <a:xfrm>
          <a:off x="1784428"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49847</xdr:rowOff>
    </xdr:from>
    <xdr:to>
      <xdr:col>6</xdr:col>
      <xdr:colOff>38100</xdr:colOff>
      <xdr:row>35</xdr:row>
      <xdr:rowOff>151447</xdr:rowOff>
    </xdr:to>
    <xdr:sp macro="" textlink="">
      <xdr:nvSpPr>
        <xdr:cNvPr id="88" name="楕円 87"/>
        <xdr:cNvSpPr/>
      </xdr:nvSpPr>
      <xdr:spPr>
        <a:xfrm>
          <a:off x="1079500" y="60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167974</xdr:rowOff>
    </xdr:from>
    <xdr:ext cx="469744" cy="259045"/>
    <xdr:sp macro="" textlink="">
      <xdr:nvSpPr>
        <xdr:cNvPr id="89" name="テキスト ボックス 88"/>
        <xdr:cNvSpPr txBox="1"/>
      </xdr:nvSpPr>
      <xdr:spPr>
        <a:xfrm>
          <a:off x="895428" y="582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40514</xdr:rowOff>
    </xdr:from>
    <xdr:to>
      <xdr:col>24</xdr:col>
      <xdr:colOff>63500</xdr:colOff>
      <xdr:row>58</xdr:row>
      <xdr:rowOff>45083</xdr:rowOff>
    </xdr:to>
    <xdr:cxnSp macro="">
      <xdr:nvCxnSpPr>
        <xdr:cNvPr id="120" name="直線コネクタ 119"/>
        <xdr:cNvCxnSpPr/>
      </xdr:nvCxnSpPr>
      <xdr:spPr>
        <a:xfrm>
          <a:off x="3797300" y="9984614"/>
          <a:ext cx="8382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40514</xdr:rowOff>
    </xdr:from>
    <xdr:to>
      <xdr:col>19</xdr:col>
      <xdr:colOff>177800</xdr:colOff>
      <xdr:row>58</xdr:row>
      <xdr:rowOff>61895</xdr:rowOff>
    </xdr:to>
    <xdr:cxnSp macro="">
      <xdr:nvCxnSpPr>
        <xdr:cNvPr id="123" name="直線コネクタ 122"/>
        <xdr:cNvCxnSpPr/>
      </xdr:nvCxnSpPr>
      <xdr:spPr>
        <a:xfrm flipV="1">
          <a:off x="2908300" y="9984614"/>
          <a:ext cx="889000" cy="2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155490</xdr:rowOff>
    </xdr:from>
    <xdr:to>
      <xdr:col>15</xdr:col>
      <xdr:colOff>50800</xdr:colOff>
      <xdr:row>58</xdr:row>
      <xdr:rowOff>61895</xdr:rowOff>
    </xdr:to>
    <xdr:cxnSp macro="">
      <xdr:nvCxnSpPr>
        <xdr:cNvPr id="126" name="直線コネクタ 125"/>
        <xdr:cNvCxnSpPr/>
      </xdr:nvCxnSpPr>
      <xdr:spPr>
        <a:xfrm>
          <a:off x="2019300" y="9585240"/>
          <a:ext cx="889000" cy="42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155490</xdr:rowOff>
    </xdr:from>
    <xdr:to>
      <xdr:col>10</xdr:col>
      <xdr:colOff>114300</xdr:colOff>
      <xdr:row>58</xdr:row>
      <xdr:rowOff>8272</xdr:rowOff>
    </xdr:to>
    <xdr:cxnSp macro="">
      <xdr:nvCxnSpPr>
        <xdr:cNvPr id="129" name="直線コネクタ 128"/>
        <xdr:cNvCxnSpPr/>
      </xdr:nvCxnSpPr>
      <xdr:spPr>
        <a:xfrm flipV="1">
          <a:off x="1130300" y="9585240"/>
          <a:ext cx="889000" cy="36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137912</xdr:rowOff>
    </xdr:from>
    <xdr:ext cx="599010" cy="259045"/>
    <xdr:sp macro="" textlink="">
      <xdr:nvSpPr>
        <xdr:cNvPr id="131" name="テキスト ボックス 130"/>
        <xdr:cNvSpPr txBox="1"/>
      </xdr:nvSpPr>
      <xdr:spPr>
        <a:xfrm>
          <a:off x="1719795"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165733</xdr:rowOff>
    </xdr:from>
    <xdr:to>
      <xdr:col>24</xdr:col>
      <xdr:colOff>114300</xdr:colOff>
      <xdr:row>58</xdr:row>
      <xdr:rowOff>95883</xdr:rowOff>
    </xdr:to>
    <xdr:sp macro="" textlink="">
      <xdr:nvSpPr>
        <xdr:cNvPr id="139" name="楕円 138"/>
        <xdr:cNvSpPr/>
      </xdr:nvSpPr>
      <xdr:spPr>
        <a:xfrm>
          <a:off x="4584700" y="9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80660</xdr:rowOff>
    </xdr:from>
    <xdr:ext cx="534377" cy="259045"/>
    <xdr:sp macro="" textlink="">
      <xdr:nvSpPr>
        <xdr:cNvPr id="140" name="総務費該当値テキスト"/>
        <xdr:cNvSpPr txBox="1"/>
      </xdr:nvSpPr>
      <xdr:spPr>
        <a:xfrm>
          <a:off x="4686300" y="985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161164</xdr:rowOff>
    </xdr:from>
    <xdr:to>
      <xdr:col>20</xdr:col>
      <xdr:colOff>38100</xdr:colOff>
      <xdr:row>58</xdr:row>
      <xdr:rowOff>91314</xdr:rowOff>
    </xdr:to>
    <xdr:sp macro="" textlink="">
      <xdr:nvSpPr>
        <xdr:cNvPr id="141" name="楕円 140"/>
        <xdr:cNvSpPr/>
      </xdr:nvSpPr>
      <xdr:spPr>
        <a:xfrm>
          <a:off x="3746500" y="99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82441</xdr:rowOff>
    </xdr:from>
    <xdr:ext cx="534377" cy="259045"/>
    <xdr:sp macro="" textlink="">
      <xdr:nvSpPr>
        <xdr:cNvPr id="142" name="テキスト ボックス 141"/>
        <xdr:cNvSpPr txBox="1"/>
      </xdr:nvSpPr>
      <xdr:spPr>
        <a:xfrm>
          <a:off x="3530111" y="100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11095</xdr:rowOff>
    </xdr:from>
    <xdr:to>
      <xdr:col>15</xdr:col>
      <xdr:colOff>101600</xdr:colOff>
      <xdr:row>58</xdr:row>
      <xdr:rowOff>112695</xdr:rowOff>
    </xdr:to>
    <xdr:sp macro="" textlink="">
      <xdr:nvSpPr>
        <xdr:cNvPr id="143" name="楕円 142"/>
        <xdr:cNvSpPr/>
      </xdr:nvSpPr>
      <xdr:spPr>
        <a:xfrm>
          <a:off x="2857500" y="99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103822</xdr:rowOff>
    </xdr:from>
    <xdr:ext cx="534377" cy="259045"/>
    <xdr:sp macro="" textlink="">
      <xdr:nvSpPr>
        <xdr:cNvPr id="144" name="テキスト ボックス 143"/>
        <xdr:cNvSpPr txBox="1"/>
      </xdr:nvSpPr>
      <xdr:spPr>
        <a:xfrm>
          <a:off x="2641111" y="100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104690</xdr:rowOff>
    </xdr:from>
    <xdr:to>
      <xdr:col>10</xdr:col>
      <xdr:colOff>165100</xdr:colOff>
      <xdr:row>56</xdr:row>
      <xdr:rowOff>34840</xdr:rowOff>
    </xdr:to>
    <xdr:sp macro="" textlink="">
      <xdr:nvSpPr>
        <xdr:cNvPr id="145" name="楕円 144"/>
        <xdr:cNvSpPr/>
      </xdr:nvSpPr>
      <xdr:spPr>
        <a:xfrm>
          <a:off x="1968500" y="95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51367</xdr:rowOff>
    </xdr:from>
    <xdr:ext cx="599010" cy="259045"/>
    <xdr:sp macro="" textlink="">
      <xdr:nvSpPr>
        <xdr:cNvPr id="146" name="テキスト ボックス 145"/>
        <xdr:cNvSpPr txBox="1"/>
      </xdr:nvSpPr>
      <xdr:spPr>
        <a:xfrm>
          <a:off x="1719795" y="930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128922</xdr:rowOff>
    </xdr:from>
    <xdr:to>
      <xdr:col>6</xdr:col>
      <xdr:colOff>38100</xdr:colOff>
      <xdr:row>58</xdr:row>
      <xdr:rowOff>59072</xdr:rowOff>
    </xdr:to>
    <xdr:sp macro="" textlink="">
      <xdr:nvSpPr>
        <xdr:cNvPr id="147" name="楕円 146"/>
        <xdr:cNvSpPr/>
      </xdr:nvSpPr>
      <xdr:spPr>
        <a:xfrm>
          <a:off x="1079500" y="99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50199</xdr:rowOff>
    </xdr:from>
    <xdr:ext cx="534377" cy="259045"/>
    <xdr:sp macro="" textlink="">
      <xdr:nvSpPr>
        <xdr:cNvPr id="148" name="テキスト ボックス 147"/>
        <xdr:cNvSpPr txBox="1"/>
      </xdr:nvSpPr>
      <xdr:spPr>
        <a:xfrm>
          <a:off x="863111" y="999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673</xdr:rowOff>
    </xdr:from>
    <xdr:to>
      <xdr:col>24</xdr:col>
      <xdr:colOff>63500</xdr:colOff>
      <xdr:row>77</xdr:row>
      <xdr:rowOff>7302</xdr:rowOff>
    </xdr:to>
    <xdr:cxnSp macro="">
      <xdr:nvCxnSpPr>
        <xdr:cNvPr id="182" name="直線コネクタ 181"/>
        <xdr:cNvCxnSpPr/>
      </xdr:nvCxnSpPr>
      <xdr:spPr>
        <a:xfrm flipV="1">
          <a:off x="3797300" y="1320232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7302</xdr:rowOff>
    </xdr:from>
    <xdr:to>
      <xdr:col>19</xdr:col>
      <xdr:colOff>177800</xdr:colOff>
      <xdr:row>77</xdr:row>
      <xdr:rowOff>89303</xdr:rowOff>
    </xdr:to>
    <xdr:cxnSp macro="">
      <xdr:nvCxnSpPr>
        <xdr:cNvPr id="185" name="直線コネクタ 184"/>
        <xdr:cNvCxnSpPr/>
      </xdr:nvCxnSpPr>
      <xdr:spPr>
        <a:xfrm flipV="1">
          <a:off x="2908300" y="13208952"/>
          <a:ext cx="889000" cy="8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83531</xdr:rowOff>
    </xdr:from>
    <xdr:to>
      <xdr:col>15</xdr:col>
      <xdr:colOff>50800</xdr:colOff>
      <xdr:row>77</xdr:row>
      <xdr:rowOff>89303</xdr:rowOff>
    </xdr:to>
    <xdr:cxnSp macro="">
      <xdr:nvCxnSpPr>
        <xdr:cNvPr id="188" name="直線コネクタ 187"/>
        <xdr:cNvCxnSpPr/>
      </xdr:nvCxnSpPr>
      <xdr:spPr>
        <a:xfrm>
          <a:off x="2019300" y="13285181"/>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83531</xdr:rowOff>
    </xdr:from>
    <xdr:to>
      <xdr:col>10</xdr:col>
      <xdr:colOff>114300</xdr:colOff>
      <xdr:row>78</xdr:row>
      <xdr:rowOff>32362</xdr:rowOff>
    </xdr:to>
    <xdr:cxnSp macro="">
      <xdr:nvCxnSpPr>
        <xdr:cNvPr id="191" name="直線コネクタ 190"/>
        <xdr:cNvCxnSpPr/>
      </xdr:nvCxnSpPr>
      <xdr:spPr>
        <a:xfrm flipV="1">
          <a:off x="1130300" y="13285181"/>
          <a:ext cx="8890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121323</xdr:rowOff>
    </xdr:from>
    <xdr:to>
      <xdr:col>24</xdr:col>
      <xdr:colOff>114300</xdr:colOff>
      <xdr:row>77</xdr:row>
      <xdr:rowOff>51473</xdr:rowOff>
    </xdr:to>
    <xdr:sp macro="" textlink="">
      <xdr:nvSpPr>
        <xdr:cNvPr id="201" name="楕円 200"/>
        <xdr:cNvSpPr/>
      </xdr:nvSpPr>
      <xdr:spPr>
        <a:xfrm>
          <a:off x="4584700" y="131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99750</xdr:rowOff>
    </xdr:from>
    <xdr:ext cx="599010" cy="259045"/>
    <xdr:sp macro="" textlink="">
      <xdr:nvSpPr>
        <xdr:cNvPr id="202" name="民生費該当値テキスト"/>
        <xdr:cNvSpPr txBox="1"/>
      </xdr:nvSpPr>
      <xdr:spPr>
        <a:xfrm>
          <a:off x="4686300" y="1312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127952</xdr:rowOff>
    </xdr:from>
    <xdr:to>
      <xdr:col>20</xdr:col>
      <xdr:colOff>38100</xdr:colOff>
      <xdr:row>77</xdr:row>
      <xdr:rowOff>58102</xdr:rowOff>
    </xdr:to>
    <xdr:sp macro="" textlink="">
      <xdr:nvSpPr>
        <xdr:cNvPr id="203" name="楕円 202"/>
        <xdr:cNvSpPr/>
      </xdr:nvSpPr>
      <xdr:spPr>
        <a:xfrm>
          <a:off x="3746500" y="131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49229</xdr:rowOff>
    </xdr:from>
    <xdr:ext cx="599010" cy="259045"/>
    <xdr:sp macro="" textlink="">
      <xdr:nvSpPr>
        <xdr:cNvPr id="204" name="テキスト ボックス 203"/>
        <xdr:cNvSpPr txBox="1"/>
      </xdr:nvSpPr>
      <xdr:spPr>
        <a:xfrm>
          <a:off x="3497795" y="1325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38503</xdr:rowOff>
    </xdr:from>
    <xdr:to>
      <xdr:col>15</xdr:col>
      <xdr:colOff>101600</xdr:colOff>
      <xdr:row>77</xdr:row>
      <xdr:rowOff>140103</xdr:rowOff>
    </xdr:to>
    <xdr:sp macro="" textlink="">
      <xdr:nvSpPr>
        <xdr:cNvPr id="205" name="楕円 204"/>
        <xdr:cNvSpPr/>
      </xdr:nvSpPr>
      <xdr:spPr>
        <a:xfrm>
          <a:off x="2857500" y="132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131230</xdr:rowOff>
    </xdr:from>
    <xdr:ext cx="599010" cy="259045"/>
    <xdr:sp macro="" textlink="">
      <xdr:nvSpPr>
        <xdr:cNvPr id="206" name="テキスト ボックス 205"/>
        <xdr:cNvSpPr txBox="1"/>
      </xdr:nvSpPr>
      <xdr:spPr>
        <a:xfrm>
          <a:off x="2608795" y="1333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32731</xdr:rowOff>
    </xdr:from>
    <xdr:to>
      <xdr:col>10</xdr:col>
      <xdr:colOff>165100</xdr:colOff>
      <xdr:row>77</xdr:row>
      <xdr:rowOff>134331</xdr:rowOff>
    </xdr:to>
    <xdr:sp macro="" textlink="">
      <xdr:nvSpPr>
        <xdr:cNvPr id="207" name="楕円 206"/>
        <xdr:cNvSpPr/>
      </xdr:nvSpPr>
      <xdr:spPr>
        <a:xfrm>
          <a:off x="1968500" y="132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125458</xdr:rowOff>
    </xdr:from>
    <xdr:ext cx="599010" cy="259045"/>
    <xdr:sp macro="" textlink="">
      <xdr:nvSpPr>
        <xdr:cNvPr id="208" name="テキスト ボックス 207"/>
        <xdr:cNvSpPr txBox="1"/>
      </xdr:nvSpPr>
      <xdr:spPr>
        <a:xfrm>
          <a:off x="1719795" y="1332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153012</xdr:rowOff>
    </xdr:from>
    <xdr:to>
      <xdr:col>6</xdr:col>
      <xdr:colOff>38100</xdr:colOff>
      <xdr:row>78</xdr:row>
      <xdr:rowOff>83162</xdr:rowOff>
    </xdr:to>
    <xdr:sp macro="" textlink="">
      <xdr:nvSpPr>
        <xdr:cNvPr id="209" name="楕円 208"/>
        <xdr:cNvSpPr/>
      </xdr:nvSpPr>
      <xdr:spPr>
        <a:xfrm>
          <a:off x="1079500" y="133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74289</xdr:rowOff>
    </xdr:from>
    <xdr:ext cx="599010" cy="259045"/>
    <xdr:sp macro="" textlink="">
      <xdr:nvSpPr>
        <xdr:cNvPr id="210" name="テキスト ボックス 209"/>
        <xdr:cNvSpPr txBox="1"/>
      </xdr:nvSpPr>
      <xdr:spPr>
        <a:xfrm>
          <a:off x="830795" y="1344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50473</xdr:rowOff>
    </xdr:from>
    <xdr:to>
      <xdr:col>24</xdr:col>
      <xdr:colOff>63500</xdr:colOff>
      <xdr:row>96</xdr:row>
      <xdr:rowOff>94583</xdr:rowOff>
    </xdr:to>
    <xdr:cxnSp macro="">
      <xdr:nvCxnSpPr>
        <xdr:cNvPr id="237" name="直線コネクタ 236"/>
        <xdr:cNvCxnSpPr/>
      </xdr:nvCxnSpPr>
      <xdr:spPr>
        <a:xfrm>
          <a:off x="3797300" y="16509673"/>
          <a:ext cx="838200" cy="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50473</xdr:rowOff>
    </xdr:from>
    <xdr:to>
      <xdr:col>19</xdr:col>
      <xdr:colOff>177800</xdr:colOff>
      <xdr:row>97</xdr:row>
      <xdr:rowOff>88654</xdr:rowOff>
    </xdr:to>
    <xdr:cxnSp macro="">
      <xdr:nvCxnSpPr>
        <xdr:cNvPr id="240" name="直線コネクタ 239"/>
        <xdr:cNvCxnSpPr/>
      </xdr:nvCxnSpPr>
      <xdr:spPr>
        <a:xfrm flipV="1">
          <a:off x="2908300" y="16509673"/>
          <a:ext cx="889000" cy="20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18679</xdr:rowOff>
    </xdr:from>
    <xdr:to>
      <xdr:col>15</xdr:col>
      <xdr:colOff>50800</xdr:colOff>
      <xdr:row>97</xdr:row>
      <xdr:rowOff>88654</xdr:rowOff>
    </xdr:to>
    <xdr:cxnSp macro="">
      <xdr:nvCxnSpPr>
        <xdr:cNvPr id="243" name="直線コネクタ 242"/>
        <xdr:cNvCxnSpPr/>
      </xdr:nvCxnSpPr>
      <xdr:spPr>
        <a:xfrm>
          <a:off x="2019300" y="16649329"/>
          <a:ext cx="889000" cy="6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18679</xdr:rowOff>
    </xdr:from>
    <xdr:to>
      <xdr:col>10</xdr:col>
      <xdr:colOff>114300</xdr:colOff>
      <xdr:row>97</xdr:row>
      <xdr:rowOff>157769</xdr:rowOff>
    </xdr:to>
    <xdr:cxnSp macro="">
      <xdr:nvCxnSpPr>
        <xdr:cNvPr id="246" name="直線コネクタ 245"/>
        <xdr:cNvCxnSpPr/>
      </xdr:nvCxnSpPr>
      <xdr:spPr>
        <a:xfrm flipV="1">
          <a:off x="1130300" y="16649329"/>
          <a:ext cx="889000" cy="1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43783</xdr:rowOff>
    </xdr:from>
    <xdr:to>
      <xdr:col>24</xdr:col>
      <xdr:colOff>114300</xdr:colOff>
      <xdr:row>96</xdr:row>
      <xdr:rowOff>145383</xdr:rowOff>
    </xdr:to>
    <xdr:sp macro="" textlink="">
      <xdr:nvSpPr>
        <xdr:cNvPr id="256" name="楕円 255"/>
        <xdr:cNvSpPr/>
      </xdr:nvSpPr>
      <xdr:spPr>
        <a:xfrm>
          <a:off x="4584700" y="165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66660</xdr:rowOff>
    </xdr:from>
    <xdr:ext cx="534377" cy="259045"/>
    <xdr:sp macro="" textlink="">
      <xdr:nvSpPr>
        <xdr:cNvPr id="257" name="衛生費該当値テキスト"/>
        <xdr:cNvSpPr txBox="1"/>
      </xdr:nvSpPr>
      <xdr:spPr>
        <a:xfrm>
          <a:off x="4686300" y="163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171123</xdr:rowOff>
    </xdr:from>
    <xdr:to>
      <xdr:col>20</xdr:col>
      <xdr:colOff>38100</xdr:colOff>
      <xdr:row>96</xdr:row>
      <xdr:rowOff>101273</xdr:rowOff>
    </xdr:to>
    <xdr:sp macro="" textlink="">
      <xdr:nvSpPr>
        <xdr:cNvPr id="258" name="楕円 257"/>
        <xdr:cNvSpPr/>
      </xdr:nvSpPr>
      <xdr:spPr>
        <a:xfrm>
          <a:off x="3746500" y="1645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117800</xdr:rowOff>
    </xdr:from>
    <xdr:ext cx="534377" cy="259045"/>
    <xdr:sp macro="" textlink="">
      <xdr:nvSpPr>
        <xdr:cNvPr id="259" name="テキスト ボックス 258"/>
        <xdr:cNvSpPr txBox="1"/>
      </xdr:nvSpPr>
      <xdr:spPr>
        <a:xfrm>
          <a:off x="3530111" y="1623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37854</xdr:rowOff>
    </xdr:from>
    <xdr:to>
      <xdr:col>15</xdr:col>
      <xdr:colOff>101600</xdr:colOff>
      <xdr:row>97</xdr:row>
      <xdr:rowOff>139454</xdr:rowOff>
    </xdr:to>
    <xdr:sp macro="" textlink="">
      <xdr:nvSpPr>
        <xdr:cNvPr id="260" name="楕円 259"/>
        <xdr:cNvSpPr/>
      </xdr:nvSpPr>
      <xdr:spPr>
        <a:xfrm>
          <a:off x="28575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130581</xdr:rowOff>
    </xdr:from>
    <xdr:ext cx="534377" cy="259045"/>
    <xdr:sp macro="" textlink="">
      <xdr:nvSpPr>
        <xdr:cNvPr id="261" name="テキスト ボックス 260"/>
        <xdr:cNvSpPr txBox="1"/>
      </xdr:nvSpPr>
      <xdr:spPr>
        <a:xfrm>
          <a:off x="2641111" y="167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139329</xdr:rowOff>
    </xdr:from>
    <xdr:to>
      <xdr:col>10</xdr:col>
      <xdr:colOff>165100</xdr:colOff>
      <xdr:row>97</xdr:row>
      <xdr:rowOff>69479</xdr:rowOff>
    </xdr:to>
    <xdr:sp macro="" textlink="">
      <xdr:nvSpPr>
        <xdr:cNvPr id="262" name="楕円 261"/>
        <xdr:cNvSpPr/>
      </xdr:nvSpPr>
      <xdr:spPr>
        <a:xfrm>
          <a:off x="1968500" y="165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86006</xdr:rowOff>
    </xdr:from>
    <xdr:ext cx="534377" cy="259045"/>
    <xdr:sp macro="" textlink="">
      <xdr:nvSpPr>
        <xdr:cNvPr id="263" name="テキスト ボックス 262"/>
        <xdr:cNvSpPr txBox="1"/>
      </xdr:nvSpPr>
      <xdr:spPr>
        <a:xfrm>
          <a:off x="1752111" y="1637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106969</xdr:rowOff>
    </xdr:from>
    <xdr:to>
      <xdr:col>6</xdr:col>
      <xdr:colOff>38100</xdr:colOff>
      <xdr:row>98</xdr:row>
      <xdr:rowOff>37119</xdr:rowOff>
    </xdr:to>
    <xdr:sp macro="" textlink="">
      <xdr:nvSpPr>
        <xdr:cNvPr id="264" name="楕円 263"/>
        <xdr:cNvSpPr/>
      </xdr:nvSpPr>
      <xdr:spPr>
        <a:xfrm>
          <a:off x="1079500" y="1673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28246</xdr:rowOff>
    </xdr:from>
    <xdr:ext cx="534377" cy="259045"/>
    <xdr:sp macro="" textlink="">
      <xdr:nvSpPr>
        <xdr:cNvPr id="265" name="テキスト ボックス 264"/>
        <xdr:cNvSpPr txBox="1"/>
      </xdr:nvSpPr>
      <xdr:spPr>
        <a:xfrm>
          <a:off x="863111" y="1683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139373</xdr:rowOff>
    </xdr:from>
    <xdr:to>
      <xdr:col>55</xdr:col>
      <xdr:colOff>0</xdr:colOff>
      <xdr:row>36</xdr:row>
      <xdr:rowOff>31605</xdr:rowOff>
    </xdr:to>
    <xdr:cxnSp macro="">
      <xdr:nvCxnSpPr>
        <xdr:cNvPr id="296" name="直線コネクタ 295"/>
        <xdr:cNvCxnSpPr/>
      </xdr:nvCxnSpPr>
      <xdr:spPr>
        <a:xfrm>
          <a:off x="9639300" y="6140123"/>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97"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57404</xdr:rowOff>
    </xdr:from>
    <xdr:to>
      <xdr:col>50</xdr:col>
      <xdr:colOff>114300</xdr:colOff>
      <xdr:row>35</xdr:row>
      <xdr:rowOff>139373</xdr:rowOff>
    </xdr:to>
    <xdr:cxnSp macro="">
      <xdr:nvCxnSpPr>
        <xdr:cNvPr id="299" name="直線コネクタ 298"/>
        <xdr:cNvCxnSpPr/>
      </xdr:nvCxnSpPr>
      <xdr:spPr>
        <a:xfrm>
          <a:off x="8750300" y="6058154"/>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301" name="テキスト ボックス 300"/>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57404</xdr:rowOff>
    </xdr:from>
    <xdr:to>
      <xdr:col>45</xdr:col>
      <xdr:colOff>177800</xdr:colOff>
      <xdr:row>35</xdr:row>
      <xdr:rowOff>61976</xdr:rowOff>
    </xdr:to>
    <xdr:cxnSp macro="">
      <xdr:nvCxnSpPr>
        <xdr:cNvPr id="302" name="直線コネクタ 301"/>
        <xdr:cNvCxnSpPr/>
      </xdr:nvCxnSpPr>
      <xdr:spPr>
        <a:xfrm flipV="1">
          <a:off x="7861300" y="60581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68633</xdr:rowOff>
    </xdr:from>
    <xdr:ext cx="378565" cy="259045"/>
    <xdr:sp macro="" textlink="">
      <xdr:nvSpPr>
        <xdr:cNvPr id="304" name="テキスト ボックス 303"/>
        <xdr:cNvSpPr txBox="1"/>
      </xdr:nvSpPr>
      <xdr:spPr>
        <a:xfrm>
          <a:off x="8561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61976</xdr:rowOff>
    </xdr:from>
    <xdr:to>
      <xdr:col>41</xdr:col>
      <xdr:colOff>50800</xdr:colOff>
      <xdr:row>35</xdr:row>
      <xdr:rowOff>79937</xdr:rowOff>
    </xdr:to>
    <xdr:cxnSp macro="">
      <xdr:nvCxnSpPr>
        <xdr:cNvPr id="305" name="直線コネクタ 304"/>
        <xdr:cNvCxnSpPr/>
      </xdr:nvCxnSpPr>
      <xdr:spPr>
        <a:xfrm flipV="1">
          <a:off x="6972300" y="60627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33690</xdr:rowOff>
    </xdr:from>
    <xdr:ext cx="378565" cy="259045"/>
    <xdr:sp macro="" textlink="">
      <xdr:nvSpPr>
        <xdr:cNvPr id="307" name="テキスト ボックス 306"/>
        <xdr:cNvSpPr txBox="1"/>
      </xdr:nvSpPr>
      <xdr:spPr>
        <a:xfrm>
          <a:off x="7672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153215</xdr:rowOff>
    </xdr:from>
    <xdr:ext cx="469744" cy="259045"/>
    <xdr:sp macro="" textlink="">
      <xdr:nvSpPr>
        <xdr:cNvPr id="309" name="テキスト ボックス 308"/>
        <xdr:cNvSpPr txBox="1"/>
      </xdr:nvSpPr>
      <xdr:spPr>
        <a:xfrm>
          <a:off x="6737428"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152255</xdr:rowOff>
    </xdr:from>
    <xdr:to>
      <xdr:col>55</xdr:col>
      <xdr:colOff>50800</xdr:colOff>
      <xdr:row>36</xdr:row>
      <xdr:rowOff>82405</xdr:rowOff>
    </xdr:to>
    <xdr:sp macro="" textlink="">
      <xdr:nvSpPr>
        <xdr:cNvPr id="315" name="楕円 314"/>
        <xdr:cNvSpPr/>
      </xdr:nvSpPr>
      <xdr:spPr>
        <a:xfrm>
          <a:off x="10426700" y="61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3682</xdr:rowOff>
    </xdr:from>
    <xdr:ext cx="469744" cy="259045"/>
    <xdr:sp macro="" textlink="">
      <xdr:nvSpPr>
        <xdr:cNvPr id="316" name="労働費該当値テキスト"/>
        <xdr:cNvSpPr txBox="1"/>
      </xdr:nvSpPr>
      <xdr:spPr>
        <a:xfrm>
          <a:off x="10528300" y="600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88573</xdr:rowOff>
    </xdr:from>
    <xdr:to>
      <xdr:col>50</xdr:col>
      <xdr:colOff>165100</xdr:colOff>
      <xdr:row>36</xdr:row>
      <xdr:rowOff>18723</xdr:rowOff>
    </xdr:to>
    <xdr:sp macro="" textlink="">
      <xdr:nvSpPr>
        <xdr:cNvPr id="317" name="楕円 316"/>
        <xdr:cNvSpPr/>
      </xdr:nvSpPr>
      <xdr:spPr>
        <a:xfrm>
          <a:off x="9588500" y="6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35250</xdr:rowOff>
    </xdr:from>
    <xdr:ext cx="469744" cy="259045"/>
    <xdr:sp macro="" textlink="">
      <xdr:nvSpPr>
        <xdr:cNvPr id="318" name="テキスト ボックス 317"/>
        <xdr:cNvSpPr txBox="1"/>
      </xdr:nvSpPr>
      <xdr:spPr>
        <a:xfrm>
          <a:off x="9404428" y="586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6604</xdr:rowOff>
    </xdr:from>
    <xdr:to>
      <xdr:col>46</xdr:col>
      <xdr:colOff>38100</xdr:colOff>
      <xdr:row>35</xdr:row>
      <xdr:rowOff>108204</xdr:rowOff>
    </xdr:to>
    <xdr:sp macro="" textlink="">
      <xdr:nvSpPr>
        <xdr:cNvPr id="319" name="楕円 318"/>
        <xdr:cNvSpPr/>
      </xdr:nvSpPr>
      <xdr:spPr>
        <a:xfrm>
          <a:off x="8699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124731</xdr:rowOff>
    </xdr:from>
    <xdr:ext cx="469744" cy="259045"/>
    <xdr:sp macro="" textlink="">
      <xdr:nvSpPr>
        <xdr:cNvPr id="320" name="テキスト ボックス 319"/>
        <xdr:cNvSpPr txBox="1"/>
      </xdr:nvSpPr>
      <xdr:spPr>
        <a:xfrm>
          <a:off x="8515428"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11176</xdr:rowOff>
    </xdr:from>
    <xdr:to>
      <xdr:col>41</xdr:col>
      <xdr:colOff>101600</xdr:colOff>
      <xdr:row>35</xdr:row>
      <xdr:rowOff>112776</xdr:rowOff>
    </xdr:to>
    <xdr:sp macro="" textlink="">
      <xdr:nvSpPr>
        <xdr:cNvPr id="321" name="楕円 320"/>
        <xdr:cNvSpPr/>
      </xdr:nvSpPr>
      <xdr:spPr>
        <a:xfrm>
          <a:off x="7810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129303</xdr:rowOff>
    </xdr:from>
    <xdr:ext cx="469744" cy="259045"/>
    <xdr:sp macro="" textlink="">
      <xdr:nvSpPr>
        <xdr:cNvPr id="322" name="テキスト ボックス 321"/>
        <xdr:cNvSpPr txBox="1"/>
      </xdr:nvSpPr>
      <xdr:spPr>
        <a:xfrm>
          <a:off x="7626428"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29137</xdr:rowOff>
    </xdr:from>
    <xdr:to>
      <xdr:col>36</xdr:col>
      <xdr:colOff>165100</xdr:colOff>
      <xdr:row>35</xdr:row>
      <xdr:rowOff>130737</xdr:rowOff>
    </xdr:to>
    <xdr:sp macro="" textlink="">
      <xdr:nvSpPr>
        <xdr:cNvPr id="323" name="楕円 322"/>
        <xdr:cNvSpPr/>
      </xdr:nvSpPr>
      <xdr:spPr>
        <a:xfrm>
          <a:off x="6921500" y="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147264</xdr:rowOff>
    </xdr:from>
    <xdr:ext cx="469744" cy="259045"/>
    <xdr:sp macro="" textlink="">
      <xdr:nvSpPr>
        <xdr:cNvPr id="324" name="テキスト ボックス 323"/>
        <xdr:cNvSpPr txBox="1"/>
      </xdr:nvSpPr>
      <xdr:spPr>
        <a:xfrm>
          <a:off x="6737428" y="58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117926</xdr:rowOff>
    </xdr:from>
    <xdr:to>
      <xdr:col>55</xdr:col>
      <xdr:colOff>0</xdr:colOff>
      <xdr:row>57</xdr:row>
      <xdr:rowOff>130511</xdr:rowOff>
    </xdr:to>
    <xdr:cxnSp macro="">
      <xdr:nvCxnSpPr>
        <xdr:cNvPr id="349" name="直線コネクタ 348"/>
        <xdr:cNvCxnSpPr/>
      </xdr:nvCxnSpPr>
      <xdr:spPr>
        <a:xfrm>
          <a:off x="9639300" y="9890576"/>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117926</xdr:rowOff>
    </xdr:from>
    <xdr:to>
      <xdr:col>50</xdr:col>
      <xdr:colOff>114300</xdr:colOff>
      <xdr:row>57</xdr:row>
      <xdr:rowOff>148913</xdr:rowOff>
    </xdr:to>
    <xdr:cxnSp macro="">
      <xdr:nvCxnSpPr>
        <xdr:cNvPr id="352" name="直線コネクタ 351"/>
        <xdr:cNvCxnSpPr/>
      </xdr:nvCxnSpPr>
      <xdr:spPr>
        <a:xfrm flipV="1">
          <a:off x="8750300" y="9890576"/>
          <a:ext cx="889000" cy="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145290</xdr:rowOff>
    </xdr:from>
    <xdr:to>
      <xdr:col>45</xdr:col>
      <xdr:colOff>177800</xdr:colOff>
      <xdr:row>57</xdr:row>
      <xdr:rowOff>148913</xdr:rowOff>
    </xdr:to>
    <xdr:cxnSp macro="">
      <xdr:nvCxnSpPr>
        <xdr:cNvPr id="355" name="直線コネクタ 354"/>
        <xdr:cNvCxnSpPr/>
      </xdr:nvCxnSpPr>
      <xdr:spPr>
        <a:xfrm>
          <a:off x="7861300" y="9917940"/>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144832</xdr:rowOff>
    </xdr:from>
    <xdr:to>
      <xdr:col>41</xdr:col>
      <xdr:colOff>50800</xdr:colOff>
      <xdr:row>57</xdr:row>
      <xdr:rowOff>145290</xdr:rowOff>
    </xdr:to>
    <xdr:cxnSp macro="">
      <xdr:nvCxnSpPr>
        <xdr:cNvPr id="358" name="直線コネクタ 357"/>
        <xdr:cNvCxnSpPr/>
      </xdr:nvCxnSpPr>
      <xdr:spPr>
        <a:xfrm>
          <a:off x="6972300" y="99174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79711</xdr:rowOff>
    </xdr:from>
    <xdr:to>
      <xdr:col>55</xdr:col>
      <xdr:colOff>50800</xdr:colOff>
      <xdr:row>58</xdr:row>
      <xdr:rowOff>9861</xdr:rowOff>
    </xdr:to>
    <xdr:sp macro="" textlink="">
      <xdr:nvSpPr>
        <xdr:cNvPr id="368" name="楕円 367"/>
        <xdr:cNvSpPr/>
      </xdr:nvSpPr>
      <xdr:spPr>
        <a:xfrm>
          <a:off x="10426700" y="98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166088</xdr:rowOff>
    </xdr:from>
    <xdr:ext cx="534377" cy="259045"/>
    <xdr:sp macro="" textlink="">
      <xdr:nvSpPr>
        <xdr:cNvPr id="369" name="農林水産業費該当値テキスト"/>
        <xdr:cNvSpPr txBox="1"/>
      </xdr:nvSpPr>
      <xdr:spPr>
        <a:xfrm>
          <a:off x="10528300" y="97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67126</xdr:rowOff>
    </xdr:from>
    <xdr:to>
      <xdr:col>50</xdr:col>
      <xdr:colOff>165100</xdr:colOff>
      <xdr:row>57</xdr:row>
      <xdr:rowOff>168726</xdr:rowOff>
    </xdr:to>
    <xdr:sp macro="" textlink="">
      <xdr:nvSpPr>
        <xdr:cNvPr id="370" name="楕円 369"/>
        <xdr:cNvSpPr/>
      </xdr:nvSpPr>
      <xdr:spPr>
        <a:xfrm>
          <a:off x="9588500" y="983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159853</xdr:rowOff>
    </xdr:from>
    <xdr:ext cx="534377" cy="259045"/>
    <xdr:sp macro="" textlink="">
      <xdr:nvSpPr>
        <xdr:cNvPr id="371" name="テキスト ボックス 370"/>
        <xdr:cNvSpPr txBox="1"/>
      </xdr:nvSpPr>
      <xdr:spPr>
        <a:xfrm>
          <a:off x="9372111" y="99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98113</xdr:rowOff>
    </xdr:from>
    <xdr:to>
      <xdr:col>46</xdr:col>
      <xdr:colOff>38100</xdr:colOff>
      <xdr:row>58</xdr:row>
      <xdr:rowOff>28263</xdr:rowOff>
    </xdr:to>
    <xdr:sp macro="" textlink="">
      <xdr:nvSpPr>
        <xdr:cNvPr id="372" name="楕円 371"/>
        <xdr:cNvSpPr/>
      </xdr:nvSpPr>
      <xdr:spPr>
        <a:xfrm>
          <a:off x="8699500" y="98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19390</xdr:rowOff>
    </xdr:from>
    <xdr:ext cx="469744" cy="259045"/>
    <xdr:sp macro="" textlink="">
      <xdr:nvSpPr>
        <xdr:cNvPr id="373" name="テキスト ボックス 372"/>
        <xdr:cNvSpPr txBox="1"/>
      </xdr:nvSpPr>
      <xdr:spPr>
        <a:xfrm>
          <a:off x="8515428" y="996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94490</xdr:rowOff>
    </xdr:from>
    <xdr:to>
      <xdr:col>41</xdr:col>
      <xdr:colOff>101600</xdr:colOff>
      <xdr:row>58</xdr:row>
      <xdr:rowOff>24640</xdr:rowOff>
    </xdr:to>
    <xdr:sp macro="" textlink="">
      <xdr:nvSpPr>
        <xdr:cNvPr id="374" name="楕円 373"/>
        <xdr:cNvSpPr/>
      </xdr:nvSpPr>
      <xdr:spPr>
        <a:xfrm>
          <a:off x="7810500" y="98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15767</xdr:rowOff>
    </xdr:from>
    <xdr:ext cx="469744" cy="259045"/>
    <xdr:sp macro="" textlink="">
      <xdr:nvSpPr>
        <xdr:cNvPr id="375" name="テキスト ボックス 374"/>
        <xdr:cNvSpPr txBox="1"/>
      </xdr:nvSpPr>
      <xdr:spPr>
        <a:xfrm>
          <a:off x="7626428" y="995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94032</xdr:rowOff>
    </xdr:from>
    <xdr:to>
      <xdr:col>36</xdr:col>
      <xdr:colOff>165100</xdr:colOff>
      <xdr:row>58</xdr:row>
      <xdr:rowOff>24182</xdr:rowOff>
    </xdr:to>
    <xdr:sp macro="" textlink="">
      <xdr:nvSpPr>
        <xdr:cNvPr id="376" name="楕円 375"/>
        <xdr:cNvSpPr/>
      </xdr:nvSpPr>
      <xdr:spPr>
        <a:xfrm>
          <a:off x="6921500" y="98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15309</xdr:rowOff>
    </xdr:from>
    <xdr:ext cx="469744" cy="259045"/>
    <xdr:sp macro="" textlink="">
      <xdr:nvSpPr>
        <xdr:cNvPr id="377" name="テキスト ボックス 376"/>
        <xdr:cNvSpPr txBox="1"/>
      </xdr:nvSpPr>
      <xdr:spPr>
        <a:xfrm>
          <a:off x="6737428" y="995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142342</xdr:rowOff>
    </xdr:from>
    <xdr:to>
      <xdr:col>55</xdr:col>
      <xdr:colOff>0</xdr:colOff>
      <xdr:row>78</xdr:row>
      <xdr:rowOff>9689</xdr:rowOff>
    </xdr:to>
    <xdr:cxnSp macro="">
      <xdr:nvCxnSpPr>
        <xdr:cNvPr id="406" name="直線コネクタ 405"/>
        <xdr:cNvCxnSpPr/>
      </xdr:nvCxnSpPr>
      <xdr:spPr>
        <a:xfrm>
          <a:off x="9639300" y="13343992"/>
          <a:ext cx="8382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88367</xdr:rowOff>
    </xdr:from>
    <xdr:to>
      <xdr:col>50</xdr:col>
      <xdr:colOff>114300</xdr:colOff>
      <xdr:row>77</xdr:row>
      <xdr:rowOff>142342</xdr:rowOff>
    </xdr:to>
    <xdr:cxnSp macro="">
      <xdr:nvCxnSpPr>
        <xdr:cNvPr id="409" name="直線コネクタ 408"/>
        <xdr:cNvCxnSpPr/>
      </xdr:nvCxnSpPr>
      <xdr:spPr>
        <a:xfrm>
          <a:off x="8750300" y="13290017"/>
          <a:ext cx="889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88367</xdr:rowOff>
    </xdr:from>
    <xdr:to>
      <xdr:col>45</xdr:col>
      <xdr:colOff>177800</xdr:colOff>
      <xdr:row>77</xdr:row>
      <xdr:rowOff>98755</xdr:rowOff>
    </xdr:to>
    <xdr:cxnSp macro="">
      <xdr:nvCxnSpPr>
        <xdr:cNvPr id="412" name="直線コネクタ 411"/>
        <xdr:cNvCxnSpPr/>
      </xdr:nvCxnSpPr>
      <xdr:spPr>
        <a:xfrm flipV="1">
          <a:off x="7861300" y="13290017"/>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4" name="テキスト ボックス 413"/>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98755</xdr:rowOff>
    </xdr:from>
    <xdr:to>
      <xdr:col>41</xdr:col>
      <xdr:colOff>50800</xdr:colOff>
      <xdr:row>77</xdr:row>
      <xdr:rowOff>159880</xdr:rowOff>
    </xdr:to>
    <xdr:cxnSp macro="">
      <xdr:nvCxnSpPr>
        <xdr:cNvPr id="415" name="直線コネクタ 414"/>
        <xdr:cNvCxnSpPr/>
      </xdr:nvCxnSpPr>
      <xdr:spPr>
        <a:xfrm flipV="1">
          <a:off x="6972300" y="13300405"/>
          <a:ext cx="889000" cy="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7" name="テキスト ボックス 416"/>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130339</xdr:rowOff>
    </xdr:from>
    <xdr:to>
      <xdr:col>55</xdr:col>
      <xdr:colOff>50800</xdr:colOff>
      <xdr:row>78</xdr:row>
      <xdr:rowOff>60489</xdr:rowOff>
    </xdr:to>
    <xdr:sp macro="" textlink="">
      <xdr:nvSpPr>
        <xdr:cNvPr id="425" name="楕円 424"/>
        <xdr:cNvSpPr/>
      </xdr:nvSpPr>
      <xdr:spPr>
        <a:xfrm>
          <a:off x="10426700" y="133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153216</xdr:rowOff>
    </xdr:from>
    <xdr:ext cx="534377" cy="259045"/>
    <xdr:sp macro="" textlink="">
      <xdr:nvSpPr>
        <xdr:cNvPr id="426" name="商工費該当値テキスト"/>
        <xdr:cNvSpPr txBox="1"/>
      </xdr:nvSpPr>
      <xdr:spPr>
        <a:xfrm>
          <a:off x="105283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91542</xdr:rowOff>
    </xdr:from>
    <xdr:to>
      <xdr:col>50</xdr:col>
      <xdr:colOff>165100</xdr:colOff>
      <xdr:row>78</xdr:row>
      <xdr:rowOff>21692</xdr:rowOff>
    </xdr:to>
    <xdr:sp macro="" textlink="">
      <xdr:nvSpPr>
        <xdr:cNvPr id="427" name="楕円 426"/>
        <xdr:cNvSpPr/>
      </xdr:nvSpPr>
      <xdr:spPr>
        <a:xfrm>
          <a:off x="9588500" y="132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38219</xdr:rowOff>
    </xdr:from>
    <xdr:ext cx="534377" cy="259045"/>
    <xdr:sp macro="" textlink="">
      <xdr:nvSpPr>
        <xdr:cNvPr id="428" name="テキスト ボックス 427"/>
        <xdr:cNvSpPr txBox="1"/>
      </xdr:nvSpPr>
      <xdr:spPr>
        <a:xfrm>
          <a:off x="9372111" y="130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37567</xdr:rowOff>
    </xdr:from>
    <xdr:to>
      <xdr:col>46</xdr:col>
      <xdr:colOff>38100</xdr:colOff>
      <xdr:row>77</xdr:row>
      <xdr:rowOff>139167</xdr:rowOff>
    </xdr:to>
    <xdr:sp macro="" textlink="">
      <xdr:nvSpPr>
        <xdr:cNvPr id="429" name="楕円 428"/>
        <xdr:cNvSpPr/>
      </xdr:nvSpPr>
      <xdr:spPr>
        <a:xfrm>
          <a:off x="8699500" y="132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155694</xdr:rowOff>
    </xdr:from>
    <xdr:ext cx="534377" cy="259045"/>
    <xdr:sp macro="" textlink="">
      <xdr:nvSpPr>
        <xdr:cNvPr id="430" name="テキスト ボックス 429"/>
        <xdr:cNvSpPr txBox="1"/>
      </xdr:nvSpPr>
      <xdr:spPr>
        <a:xfrm>
          <a:off x="8483111" y="130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47955</xdr:rowOff>
    </xdr:from>
    <xdr:to>
      <xdr:col>41</xdr:col>
      <xdr:colOff>101600</xdr:colOff>
      <xdr:row>77</xdr:row>
      <xdr:rowOff>149555</xdr:rowOff>
    </xdr:to>
    <xdr:sp macro="" textlink="">
      <xdr:nvSpPr>
        <xdr:cNvPr id="431" name="楕円 430"/>
        <xdr:cNvSpPr/>
      </xdr:nvSpPr>
      <xdr:spPr>
        <a:xfrm>
          <a:off x="7810500" y="132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166082</xdr:rowOff>
    </xdr:from>
    <xdr:ext cx="534377" cy="259045"/>
    <xdr:sp macro="" textlink="">
      <xdr:nvSpPr>
        <xdr:cNvPr id="432" name="テキスト ボックス 431"/>
        <xdr:cNvSpPr txBox="1"/>
      </xdr:nvSpPr>
      <xdr:spPr>
        <a:xfrm>
          <a:off x="7594111" y="130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109080</xdr:rowOff>
    </xdr:from>
    <xdr:to>
      <xdr:col>36</xdr:col>
      <xdr:colOff>165100</xdr:colOff>
      <xdr:row>78</xdr:row>
      <xdr:rowOff>39230</xdr:rowOff>
    </xdr:to>
    <xdr:sp macro="" textlink="">
      <xdr:nvSpPr>
        <xdr:cNvPr id="433" name="楕円 432"/>
        <xdr:cNvSpPr/>
      </xdr:nvSpPr>
      <xdr:spPr>
        <a:xfrm>
          <a:off x="6921500" y="133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55757</xdr:rowOff>
    </xdr:from>
    <xdr:ext cx="534377" cy="259045"/>
    <xdr:sp macro="" textlink="">
      <xdr:nvSpPr>
        <xdr:cNvPr id="434" name="テキスト ボックス 433"/>
        <xdr:cNvSpPr txBox="1"/>
      </xdr:nvSpPr>
      <xdr:spPr>
        <a:xfrm>
          <a:off x="6705111" y="1308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114280</xdr:rowOff>
    </xdr:from>
    <xdr:to>
      <xdr:col>55</xdr:col>
      <xdr:colOff>0</xdr:colOff>
      <xdr:row>95</xdr:row>
      <xdr:rowOff>34034</xdr:rowOff>
    </xdr:to>
    <xdr:cxnSp macro="">
      <xdr:nvCxnSpPr>
        <xdr:cNvPr id="463" name="直線コネクタ 462"/>
        <xdr:cNvCxnSpPr/>
      </xdr:nvCxnSpPr>
      <xdr:spPr>
        <a:xfrm flipV="1">
          <a:off x="9639300" y="16230580"/>
          <a:ext cx="838200" cy="9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136347</xdr:rowOff>
    </xdr:from>
    <xdr:to>
      <xdr:col>50</xdr:col>
      <xdr:colOff>114300</xdr:colOff>
      <xdr:row>95</xdr:row>
      <xdr:rowOff>34034</xdr:rowOff>
    </xdr:to>
    <xdr:cxnSp macro="">
      <xdr:nvCxnSpPr>
        <xdr:cNvPr id="466" name="直線コネクタ 465"/>
        <xdr:cNvCxnSpPr/>
      </xdr:nvCxnSpPr>
      <xdr:spPr>
        <a:xfrm>
          <a:off x="8750300" y="16252647"/>
          <a:ext cx="889000" cy="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136347</xdr:rowOff>
    </xdr:from>
    <xdr:to>
      <xdr:col>45</xdr:col>
      <xdr:colOff>177800</xdr:colOff>
      <xdr:row>94</xdr:row>
      <xdr:rowOff>149614</xdr:rowOff>
    </xdr:to>
    <xdr:cxnSp macro="">
      <xdr:nvCxnSpPr>
        <xdr:cNvPr id="469" name="直線コネクタ 468"/>
        <xdr:cNvCxnSpPr/>
      </xdr:nvCxnSpPr>
      <xdr:spPr>
        <a:xfrm flipV="1">
          <a:off x="7861300" y="16252647"/>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7129</xdr:rowOff>
    </xdr:from>
    <xdr:ext cx="534377" cy="259045"/>
    <xdr:sp macro="" textlink="">
      <xdr:nvSpPr>
        <xdr:cNvPr id="471" name="テキスト ボックス 470"/>
        <xdr:cNvSpPr txBox="1"/>
      </xdr:nvSpPr>
      <xdr:spPr>
        <a:xfrm>
          <a:off x="8483111" y="166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149614</xdr:rowOff>
    </xdr:from>
    <xdr:to>
      <xdr:col>41</xdr:col>
      <xdr:colOff>50800</xdr:colOff>
      <xdr:row>95</xdr:row>
      <xdr:rowOff>93173</xdr:rowOff>
    </xdr:to>
    <xdr:cxnSp macro="">
      <xdr:nvCxnSpPr>
        <xdr:cNvPr id="472" name="直線コネクタ 471"/>
        <xdr:cNvCxnSpPr/>
      </xdr:nvCxnSpPr>
      <xdr:spPr>
        <a:xfrm flipV="1">
          <a:off x="6972300" y="16265914"/>
          <a:ext cx="889000" cy="11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63480</xdr:rowOff>
    </xdr:from>
    <xdr:to>
      <xdr:col>55</xdr:col>
      <xdr:colOff>50800</xdr:colOff>
      <xdr:row>94</xdr:row>
      <xdr:rowOff>165080</xdr:rowOff>
    </xdr:to>
    <xdr:sp macro="" textlink="">
      <xdr:nvSpPr>
        <xdr:cNvPr id="482" name="楕円 481"/>
        <xdr:cNvSpPr/>
      </xdr:nvSpPr>
      <xdr:spPr>
        <a:xfrm>
          <a:off x="10426700" y="161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86357</xdr:rowOff>
    </xdr:from>
    <xdr:ext cx="599010" cy="259045"/>
    <xdr:sp macro="" textlink="">
      <xdr:nvSpPr>
        <xdr:cNvPr id="483" name="土木費該当値テキスト"/>
        <xdr:cNvSpPr txBox="1"/>
      </xdr:nvSpPr>
      <xdr:spPr>
        <a:xfrm>
          <a:off x="10528300" y="160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154684</xdr:rowOff>
    </xdr:from>
    <xdr:to>
      <xdr:col>50</xdr:col>
      <xdr:colOff>165100</xdr:colOff>
      <xdr:row>95</xdr:row>
      <xdr:rowOff>84834</xdr:rowOff>
    </xdr:to>
    <xdr:sp macro="" textlink="">
      <xdr:nvSpPr>
        <xdr:cNvPr id="484" name="楕円 483"/>
        <xdr:cNvSpPr/>
      </xdr:nvSpPr>
      <xdr:spPr>
        <a:xfrm>
          <a:off x="9588500" y="162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101361</xdr:rowOff>
    </xdr:from>
    <xdr:ext cx="534377" cy="259045"/>
    <xdr:sp macro="" textlink="">
      <xdr:nvSpPr>
        <xdr:cNvPr id="485" name="テキスト ボックス 484"/>
        <xdr:cNvSpPr txBox="1"/>
      </xdr:nvSpPr>
      <xdr:spPr>
        <a:xfrm>
          <a:off x="9372111" y="160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85547</xdr:rowOff>
    </xdr:from>
    <xdr:to>
      <xdr:col>46</xdr:col>
      <xdr:colOff>38100</xdr:colOff>
      <xdr:row>95</xdr:row>
      <xdr:rowOff>15697</xdr:rowOff>
    </xdr:to>
    <xdr:sp macro="" textlink="">
      <xdr:nvSpPr>
        <xdr:cNvPr id="486" name="楕円 485"/>
        <xdr:cNvSpPr/>
      </xdr:nvSpPr>
      <xdr:spPr>
        <a:xfrm>
          <a:off x="8699500" y="162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32224</xdr:rowOff>
    </xdr:from>
    <xdr:ext cx="599010" cy="259045"/>
    <xdr:sp macro="" textlink="">
      <xdr:nvSpPr>
        <xdr:cNvPr id="487" name="テキスト ボックス 486"/>
        <xdr:cNvSpPr txBox="1"/>
      </xdr:nvSpPr>
      <xdr:spPr>
        <a:xfrm>
          <a:off x="8450795" y="159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98814</xdr:rowOff>
    </xdr:from>
    <xdr:to>
      <xdr:col>41</xdr:col>
      <xdr:colOff>101600</xdr:colOff>
      <xdr:row>95</xdr:row>
      <xdr:rowOff>28964</xdr:rowOff>
    </xdr:to>
    <xdr:sp macro="" textlink="">
      <xdr:nvSpPr>
        <xdr:cNvPr id="488" name="楕円 487"/>
        <xdr:cNvSpPr/>
      </xdr:nvSpPr>
      <xdr:spPr>
        <a:xfrm>
          <a:off x="7810500" y="1621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45491</xdr:rowOff>
    </xdr:from>
    <xdr:ext cx="534377" cy="259045"/>
    <xdr:sp macro="" textlink="">
      <xdr:nvSpPr>
        <xdr:cNvPr id="489" name="テキスト ボックス 488"/>
        <xdr:cNvSpPr txBox="1"/>
      </xdr:nvSpPr>
      <xdr:spPr>
        <a:xfrm>
          <a:off x="7594111" y="1599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42373</xdr:rowOff>
    </xdr:from>
    <xdr:to>
      <xdr:col>36</xdr:col>
      <xdr:colOff>165100</xdr:colOff>
      <xdr:row>95</xdr:row>
      <xdr:rowOff>143973</xdr:rowOff>
    </xdr:to>
    <xdr:sp macro="" textlink="">
      <xdr:nvSpPr>
        <xdr:cNvPr id="490" name="楕円 489"/>
        <xdr:cNvSpPr/>
      </xdr:nvSpPr>
      <xdr:spPr>
        <a:xfrm>
          <a:off x="6921500" y="163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160500</xdr:rowOff>
    </xdr:from>
    <xdr:ext cx="534377" cy="259045"/>
    <xdr:sp macro="" textlink="">
      <xdr:nvSpPr>
        <xdr:cNvPr id="491" name="テキスト ボックス 490"/>
        <xdr:cNvSpPr txBox="1"/>
      </xdr:nvSpPr>
      <xdr:spPr>
        <a:xfrm>
          <a:off x="6705111" y="161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113163</xdr:rowOff>
    </xdr:from>
    <xdr:to>
      <xdr:col>85</xdr:col>
      <xdr:colOff>127000</xdr:colOff>
      <xdr:row>36</xdr:row>
      <xdr:rowOff>149758</xdr:rowOff>
    </xdr:to>
    <xdr:cxnSp macro="">
      <xdr:nvCxnSpPr>
        <xdr:cNvPr id="520" name="直線コネクタ 519"/>
        <xdr:cNvCxnSpPr/>
      </xdr:nvCxnSpPr>
      <xdr:spPr>
        <a:xfrm flipV="1">
          <a:off x="15481300" y="5771013"/>
          <a:ext cx="838200" cy="5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21"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149758</xdr:rowOff>
    </xdr:from>
    <xdr:to>
      <xdr:col>81</xdr:col>
      <xdr:colOff>50800</xdr:colOff>
      <xdr:row>37</xdr:row>
      <xdr:rowOff>1016</xdr:rowOff>
    </xdr:to>
    <xdr:cxnSp macro="">
      <xdr:nvCxnSpPr>
        <xdr:cNvPr id="523" name="直線コネクタ 522"/>
        <xdr:cNvCxnSpPr/>
      </xdr:nvCxnSpPr>
      <xdr:spPr>
        <a:xfrm flipV="1">
          <a:off x="14592300" y="6321958"/>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41497</xdr:rowOff>
    </xdr:from>
    <xdr:to>
      <xdr:col>76</xdr:col>
      <xdr:colOff>114300</xdr:colOff>
      <xdr:row>37</xdr:row>
      <xdr:rowOff>1016</xdr:rowOff>
    </xdr:to>
    <xdr:cxnSp macro="">
      <xdr:nvCxnSpPr>
        <xdr:cNvPr id="526" name="直線コネクタ 525"/>
        <xdr:cNvCxnSpPr/>
      </xdr:nvCxnSpPr>
      <xdr:spPr>
        <a:xfrm>
          <a:off x="13703300" y="5527897"/>
          <a:ext cx="889000" cy="81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41497</xdr:rowOff>
    </xdr:from>
    <xdr:to>
      <xdr:col>71</xdr:col>
      <xdr:colOff>177800</xdr:colOff>
      <xdr:row>36</xdr:row>
      <xdr:rowOff>52775</xdr:rowOff>
    </xdr:to>
    <xdr:cxnSp macro="">
      <xdr:nvCxnSpPr>
        <xdr:cNvPr id="529" name="直線コネクタ 528"/>
        <xdr:cNvCxnSpPr/>
      </xdr:nvCxnSpPr>
      <xdr:spPr>
        <a:xfrm flipV="1">
          <a:off x="12814300" y="5527897"/>
          <a:ext cx="889000" cy="6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58945</xdr:rowOff>
    </xdr:from>
    <xdr:ext cx="534377" cy="259045"/>
    <xdr:sp macro="" textlink="">
      <xdr:nvSpPr>
        <xdr:cNvPr id="531" name="テキスト ボックス 530"/>
        <xdr:cNvSpPr txBox="1"/>
      </xdr:nvSpPr>
      <xdr:spPr>
        <a:xfrm>
          <a:off x="13436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62363</xdr:rowOff>
    </xdr:from>
    <xdr:to>
      <xdr:col>85</xdr:col>
      <xdr:colOff>177800</xdr:colOff>
      <xdr:row>33</xdr:row>
      <xdr:rowOff>163963</xdr:rowOff>
    </xdr:to>
    <xdr:sp macro="" textlink="">
      <xdr:nvSpPr>
        <xdr:cNvPr id="539" name="楕円 538"/>
        <xdr:cNvSpPr/>
      </xdr:nvSpPr>
      <xdr:spPr>
        <a:xfrm>
          <a:off x="16268700" y="57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85240</xdr:rowOff>
    </xdr:from>
    <xdr:ext cx="534377" cy="259045"/>
    <xdr:sp macro="" textlink="">
      <xdr:nvSpPr>
        <xdr:cNvPr id="540" name="消防費該当値テキスト"/>
        <xdr:cNvSpPr txBox="1"/>
      </xdr:nvSpPr>
      <xdr:spPr>
        <a:xfrm>
          <a:off x="16370300" y="55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98958</xdr:rowOff>
    </xdr:from>
    <xdr:to>
      <xdr:col>81</xdr:col>
      <xdr:colOff>101600</xdr:colOff>
      <xdr:row>37</xdr:row>
      <xdr:rowOff>29108</xdr:rowOff>
    </xdr:to>
    <xdr:sp macro="" textlink="">
      <xdr:nvSpPr>
        <xdr:cNvPr id="541" name="楕円 540"/>
        <xdr:cNvSpPr/>
      </xdr:nvSpPr>
      <xdr:spPr>
        <a:xfrm>
          <a:off x="15430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20235</xdr:rowOff>
    </xdr:from>
    <xdr:ext cx="534377" cy="259045"/>
    <xdr:sp macro="" textlink="">
      <xdr:nvSpPr>
        <xdr:cNvPr id="542" name="テキスト ボックス 541"/>
        <xdr:cNvSpPr txBox="1"/>
      </xdr:nvSpPr>
      <xdr:spPr>
        <a:xfrm>
          <a:off x="15214111" y="63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121666</xdr:rowOff>
    </xdr:from>
    <xdr:to>
      <xdr:col>76</xdr:col>
      <xdr:colOff>165100</xdr:colOff>
      <xdr:row>37</xdr:row>
      <xdr:rowOff>51816</xdr:rowOff>
    </xdr:to>
    <xdr:sp macro="" textlink="">
      <xdr:nvSpPr>
        <xdr:cNvPr id="543" name="楕円 542"/>
        <xdr:cNvSpPr/>
      </xdr:nvSpPr>
      <xdr:spPr>
        <a:xfrm>
          <a:off x="14541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42943</xdr:rowOff>
    </xdr:from>
    <xdr:ext cx="534377" cy="259045"/>
    <xdr:sp macro="" textlink="">
      <xdr:nvSpPr>
        <xdr:cNvPr id="544" name="テキスト ボックス 543"/>
        <xdr:cNvSpPr txBox="1"/>
      </xdr:nvSpPr>
      <xdr:spPr>
        <a:xfrm>
          <a:off x="14325111" y="63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162147</xdr:rowOff>
    </xdr:from>
    <xdr:to>
      <xdr:col>72</xdr:col>
      <xdr:colOff>38100</xdr:colOff>
      <xdr:row>32</xdr:row>
      <xdr:rowOff>92297</xdr:rowOff>
    </xdr:to>
    <xdr:sp macro="" textlink="">
      <xdr:nvSpPr>
        <xdr:cNvPr id="545" name="楕円 544"/>
        <xdr:cNvSpPr/>
      </xdr:nvSpPr>
      <xdr:spPr>
        <a:xfrm>
          <a:off x="13652500" y="54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108824</xdr:rowOff>
    </xdr:from>
    <xdr:ext cx="534377" cy="259045"/>
    <xdr:sp macro="" textlink="">
      <xdr:nvSpPr>
        <xdr:cNvPr id="546" name="テキスト ボックス 545"/>
        <xdr:cNvSpPr txBox="1"/>
      </xdr:nvSpPr>
      <xdr:spPr>
        <a:xfrm>
          <a:off x="13436111" y="52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1975</xdr:rowOff>
    </xdr:from>
    <xdr:to>
      <xdr:col>67</xdr:col>
      <xdr:colOff>101600</xdr:colOff>
      <xdr:row>36</xdr:row>
      <xdr:rowOff>103575</xdr:rowOff>
    </xdr:to>
    <xdr:sp macro="" textlink="">
      <xdr:nvSpPr>
        <xdr:cNvPr id="547" name="楕円 546"/>
        <xdr:cNvSpPr/>
      </xdr:nvSpPr>
      <xdr:spPr>
        <a:xfrm>
          <a:off x="12763500" y="61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94702</xdr:rowOff>
    </xdr:from>
    <xdr:ext cx="534377" cy="259045"/>
    <xdr:sp macro="" textlink="">
      <xdr:nvSpPr>
        <xdr:cNvPr id="548" name="テキスト ボックス 547"/>
        <xdr:cNvSpPr txBox="1"/>
      </xdr:nvSpPr>
      <xdr:spPr>
        <a:xfrm>
          <a:off x="12547111" y="62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83007</xdr:rowOff>
    </xdr:from>
    <xdr:to>
      <xdr:col>85</xdr:col>
      <xdr:colOff>127000</xdr:colOff>
      <xdr:row>57</xdr:row>
      <xdr:rowOff>92624</xdr:rowOff>
    </xdr:to>
    <xdr:cxnSp macro="">
      <xdr:nvCxnSpPr>
        <xdr:cNvPr id="577" name="直線コネクタ 576"/>
        <xdr:cNvCxnSpPr/>
      </xdr:nvCxnSpPr>
      <xdr:spPr>
        <a:xfrm>
          <a:off x="15481300" y="9855657"/>
          <a:ext cx="8382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34895</xdr:rowOff>
    </xdr:from>
    <xdr:to>
      <xdr:col>81</xdr:col>
      <xdr:colOff>50800</xdr:colOff>
      <xdr:row>57</xdr:row>
      <xdr:rowOff>83007</xdr:rowOff>
    </xdr:to>
    <xdr:cxnSp macro="">
      <xdr:nvCxnSpPr>
        <xdr:cNvPr id="580" name="直線コネクタ 579"/>
        <xdr:cNvCxnSpPr/>
      </xdr:nvCxnSpPr>
      <xdr:spPr>
        <a:xfrm>
          <a:off x="14592300" y="9636095"/>
          <a:ext cx="889000" cy="2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34895</xdr:rowOff>
    </xdr:from>
    <xdr:to>
      <xdr:col>76</xdr:col>
      <xdr:colOff>114300</xdr:colOff>
      <xdr:row>57</xdr:row>
      <xdr:rowOff>101188</xdr:rowOff>
    </xdr:to>
    <xdr:cxnSp macro="">
      <xdr:nvCxnSpPr>
        <xdr:cNvPr id="583" name="直線コネクタ 582"/>
        <xdr:cNvCxnSpPr/>
      </xdr:nvCxnSpPr>
      <xdr:spPr>
        <a:xfrm flipV="1">
          <a:off x="13703300" y="9636095"/>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101188</xdr:rowOff>
    </xdr:from>
    <xdr:to>
      <xdr:col>71</xdr:col>
      <xdr:colOff>177800</xdr:colOff>
      <xdr:row>57</xdr:row>
      <xdr:rowOff>140394</xdr:rowOff>
    </xdr:to>
    <xdr:cxnSp macro="">
      <xdr:nvCxnSpPr>
        <xdr:cNvPr id="586" name="直線コネクタ 585"/>
        <xdr:cNvCxnSpPr/>
      </xdr:nvCxnSpPr>
      <xdr:spPr>
        <a:xfrm flipV="1">
          <a:off x="12814300" y="9873838"/>
          <a:ext cx="889000" cy="3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41824</xdr:rowOff>
    </xdr:from>
    <xdr:to>
      <xdr:col>85</xdr:col>
      <xdr:colOff>177800</xdr:colOff>
      <xdr:row>57</xdr:row>
      <xdr:rowOff>143424</xdr:rowOff>
    </xdr:to>
    <xdr:sp macro="" textlink="">
      <xdr:nvSpPr>
        <xdr:cNvPr id="596" name="楕円 595"/>
        <xdr:cNvSpPr/>
      </xdr:nvSpPr>
      <xdr:spPr>
        <a:xfrm>
          <a:off x="16268700" y="98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128201</xdr:rowOff>
    </xdr:from>
    <xdr:ext cx="534377" cy="259045"/>
    <xdr:sp macro="" textlink="">
      <xdr:nvSpPr>
        <xdr:cNvPr id="597" name="教育費該当値テキスト"/>
        <xdr:cNvSpPr txBox="1"/>
      </xdr:nvSpPr>
      <xdr:spPr>
        <a:xfrm>
          <a:off x="16370300" y="97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32207</xdr:rowOff>
    </xdr:from>
    <xdr:to>
      <xdr:col>81</xdr:col>
      <xdr:colOff>101600</xdr:colOff>
      <xdr:row>57</xdr:row>
      <xdr:rowOff>133807</xdr:rowOff>
    </xdr:to>
    <xdr:sp macro="" textlink="">
      <xdr:nvSpPr>
        <xdr:cNvPr id="598" name="楕円 597"/>
        <xdr:cNvSpPr/>
      </xdr:nvSpPr>
      <xdr:spPr>
        <a:xfrm>
          <a:off x="15430500" y="98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124934</xdr:rowOff>
    </xdr:from>
    <xdr:ext cx="534377" cy="259045"/>
    <xdr:sp macro="" textlink="">
      <xdr:nvSpPr>
        <xdr:cNvPr id="599" name="テキスト ボックス 598"/>
        <xdr:cNvSpPr txBox="1"/>
      </xdr:nvSpPr>
      <xdr:spPr>
        <a:xfrm>
          <a:off x="15214111" y="98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155545</xdr:rowOff>
    </xdr:from>
    <xdr:to>
      <xdr:col>76</xdr:col>
      <xdr:colOff>165100</xdr:colOff>
      <xdr:row>56</xdr:row>
      <xdr:rowOff>85695</xdr:rowOff>
    </xdr:to>
    <xdr:sp macro="" textlink="">
      <xdr:nvSpPr>
        <xdr:cNvPr id="600" name="楕円 599"/>
        <xdr:cNvSpPr/>
      </xdr:nvSpPr>
      <xdr:spPr>
        <a:xfrm>
          <a:off x="14541500" y="95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102222</xdr:rowOff>
    </xdr:from>
    <xdr:ext cx="534377" cy="259045"/>
    <xdr:sp macro="" textlink="">
      <xdr:nvSpPr>
        <xdr:cNvPr id="601" name="テキスト ボックス 600"/>
        <xdr:cNvSpPr txBox="1"/>
      </xdr:nvSpPr>
      <xdr:spPr>
        <a:xfrm>
          <a:off x="14325111" y="93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50388</xdr:rowOff>
    </xdr:from>
    <xdr:to>
      <xdr:col>72</xdr:col>
      <xdr:colOff>38100</xdr:colOff>
      <xdr:row>57</xdr:row>
      <xdr:rowOff>151988</xdr:rowOff>
    </xdr:to>
    <xdr:sp macro="" textlink="">
      <xdr:nvSpPr>
        <xdr:cNvPr id="602" name="楕円 601"/>
        <xdr:cNvSpPr/>
      </xdr:nvSpPr>
      <xdr:spPr>
        <a:xfrm>
          <a:off x="13652500" y="98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143115</xdr:rowOff>
    </xdr:from>
    <xdr:ext cx="534377" cy="259045"/>
    <xdr:sp macro="" textlink="">
      <xdr:nvSpPr>
        <xdr:cNvPr id="603" name="テキスト ボックス 602"/>
        <xdr:cNvSpPr txBox="1"/>
      </xdr:nvSpPr>
      <xdr:spPr>
        <a:xfrm>
          <a:off x="13436111" y="99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89594</xdr:rowOff>
    </xdr:from>
    <xdr:to>
      <xdr:col>67</xdr:col>
      <xdr:colOff>101600</xdr:colOff>
      <xdr:row>58</xdr:row>
      <xdr:rowOff>19744</xdr:rowOff>
    </xdr:to>
    <xdr:sp macro="" textlink="">
      <xdr:nvSpPr>
        <xdr:cNvPr id="604" name="楕円 603"/>
        <xdr:cNvSpPr/>
      </xdr:nvSpPr>
      <xdr:spPr>
        <a:xfrm>
          <a:off x="12763500" y="98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10871</xdr:rowOff>
    </xdr:from>
    <xdr:ext cx="534377" cy="259045"/>
    <xdr:sp macro="" textlink="">
      <xdr:nvSpPr>
        <xdr:cNvPr id="605" name="テキスト ボックス 604"/>
        <xdr:cNvSpPr txBox="1"/>
      </xdr:nvSpPr>
      <xdr:spPr>
        <a:xfrm>
          <a:off x="12547111" y="99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132054</xdr:rowOff>
    </xdr:from>
    <xdr:to>
      <xdr:col>85</xdr:col>
      <xdr:colOff>127000</xdr:colOff>
      <xdr:row>79</xdr:row>
      <xdr:rowOff>44450</xdr:rowOff>
    </xdr:to>
    <xdr:cxnSp macro="">
      <xdr:nvCxnSpPr>
        <xdr:cNvPr id="634" name="直線コネクタ 633"/>
        <xdr:cNvCxnSpPr/>
      </xdr:nvCxnSpPr>
      <xdr:spPr>
        <a:xfrm>
          <a:off x="15481300" y="13505154"/>
          <a:ext cx="838200" cy="8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132054</xdr:rowOff>
    </xdr:from>
    <xdr:to>
      <xdr:col>81</xdr:col>
      <xdr:colOff>50800</xdr:colOff>
      <xdr:row>79</xdr:row>
      <xdr:rowOff>44450</xdr:rowOff>
    </xdr:to>
    <xdr:cxnSp macro="">
      <xdr:nvCxnSpPr>
        <xdr:cNvPr id="637" name="直線コネクタ 636"/>
        <xdr:cNvCxnSpPr/>
      </xdr:nvCxnSpPr>
      <xdr:spPr>
        <a:xfrm flipV="1">
          <a:off x="14592300" y="13505154"/>
          <a:ext cx="889000" cy="8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249299" cy="259045"/>
    <xdr:sp macro="" textlink="">
      <xdr:nvSpPr>
        <xdr:cNvPr id="654" name="災害復旧費該当値テキスト"/>
        <xdr:cNvSpPr txBox="1"/>
      </xdr:nvSpPr>
      <xdr:spPr>
        <a:xfrm>
          <a:off x="16370300" y="13497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81254</xdr:rowOff>
    </xdr:from>
    <xdr:to>
      <xdr:col>81</xdr:col>
      <xdr:colOff>101600</xdr:colOff>
      <xdr:row>79</xdr:row>
      <xdr:rowOff>11404</xdr:rowOff>
    </xdr:to>
    <xdr:sp macro="" textlink="">
      <xdr:nvSpPr>
        <xdr:cNvPr id="655" name="楕円 654"/>
        <xdr:cNvSpPr/>
      </xdr:nvSpPr>
      <xdr:spPr>
        <a:xfrm>
          <a:off x="15430500" y="134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27931</xdr:rowOff>
    </xdr:from>
    <xdr:ext cx="469744" cy="259045"/>
    <xdr:sp macro="" textlink="">
      <xdr:nvSpPr>
        <xdr:cNvPr id="656" name="テキスト ボックス 655"/>
        <xdr:cNvSpPr txBox="1"/>
      </xdr:nvSpPr>
      <xdr:spPr>
        <a:xfrm>
          <a:off x="15246428" y="132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108359</xdr:rowOff>
    </xdr:from>
    <xdr:to>
      <xdr:col>85</xdr:col>
      <xdr:colOff>127000</xdr:colOff>
      <xdr:row>95</xdr:row>
      <xdr:rowOff>111430</xdr:rowOff>
    </xdr:to>
    <xdr:cxnSp macro="">
      <xdr:nvCxnSpPr>
        <xdr:cNvPr id="691" name="直線コネクタ 690"/>
        <xdr:cNvCxnSpPr/>
      </xdr:nvCxnSpPr>
      <xdr:spPr>
        <a:xfrm flipV="1">
          <a:off x="15481300" y="16396109"/>
          <a:ext cx="8382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68652</xdr:rowOff>
    </xdr:from>
    <xdr:to>
      <xdr:col>81</xdr:col>
      <xdr:colOff>50800</xdr:colOff>
      <xdr:row>95</xdr:row>
      <xdr:rowOff>111430</xdr:rowOff>
    </xdr:to>
    <xdr:cxnSp macro="">
      <xdr:nvCxnSpPr>
        <xdr:cNvPr id="694" name="直線コネクタ 693"/>
        <xdr:cNvCxnSpPr/>
      </xdr:nvCxnSpPr>
      <xdr:spPr>
        <a:xfrm>
          <a:off x="14592300" y="16356402"/>
          <a:ext cx="889000" cy="4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50904</xdr:rowOff>
    </xdr:from>
    <xdr:to>
      <xdr:col>76</xdr:col>
      <xdr:colOff>114300</xdr:colOff>
      <xdr:row>95</xdr:row>
      <xdr:rowOff>68652</xdr:rowOff>
    </xdr:to>
    <xdr:cxnSp macro="">
      <xdr:nvCxnSpPr>
        <xdr:cNvPr id="697" name="直線コネクタ 696"/>
        <xdr:cNvCxnSpPr/>
      </xdr:nvCxnSpPr>
      <xdr:spPr>
        <a:xfrm>
          <a:off x="13703300" y="16338654"/>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50904</xdr:rowOff>
    </xdr:from>
    <xdr:to>
      <xdr:col>71</xdr:col>
      <xdr:colOff>177800</xdr:colOff>
      <xdr:row>95</xdr:row>
      <xdr:rowOff>59072</xdr:rowOff>
    </xdr:to>
    <xdr:cxnSp macro="">
      <xdr:nvCxnSpPr>
        <xdr:cNvPr id="700" name="直線コネクタ 699"/>
        <xdr:cNvCxnSpPr/>
      </xdr:nvCxnSpPr>
      <xdr:spPr>
        <a:xfrm flipV="1">
          <a:off x="12814300" y="16338654"/>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57559</xdr:rowOff>
    </xdr:from>
    <xdr:to>
      <xdr:col>85</xdr:col>
      <xdr:colOff>177800</xdr:colOff>
      <xdr:row>95</xdr:row>
      <xdr:rowOff>159159</xdr:rowOff>
    </xdr:to>
    <xdr:sp macro="" textlink="">
      <xdr:nvSpPr>
        <xdr:cNvPr id="710" name="楕円 709"/>
        <xdr:cNvSpPr/>
      </xdr:nvSpPr>
      <xdr:spPr>
        <a:xfrm>
          <a:off x="16268700" y="16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80436</xdr:rowOff>
    </xdr:from>
    <xdr:ext cx="534377" cy="259045"/>
    <xdr:sp macro="" textlink="">
      <xdr:nvSpPr>
        <xdr:cNvPr id="711" name="公債費該当値テキスト"/>
        <xdr:cNvSpPr txBox="1"/>
      </xdr:nvSpPr>
      <xdr:spPr>
        <a:xfrm>
          <a:off x="16370300" y="1619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60630</xdr:rowOff>
    </xdr:from>
    <xdr:to>
      <xdr:col>81</xdr:col>
      <xdr:colOff>101600</xdr:colOff>
      <xdr:row>95</xdr:row>
      <xdr:rowOff>162230</xdr:rowOff>
    </xdr:to>
    <xdr:sp macro="" textlink="">
      <xdr:nvSpPr>
        <xdr:cNvPr id="712" name="楕円 711"/>
        <xdr:cNvSpPr/>
      </xdr:nvSpPr>
      <xdr:spPr>
        <a:xfrm>
          <a:off x="15430500" y="163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7307</xdr:rowOff>
    </xdr:from>
    <xdr:ext cx="534377" cy="259045"/>
    <xdr:sp macro="" textlink="">
      <xdr:nvSpPr>
        <xdr:cNvPr id="713" name="テキスト ボックス 712"/>
        <xdr:cNvSpPr txBox="1"/>
      </xdr:nvSpPr>
      <xdr:spPr>
        <a:xfrm>
          <a:off x="15214111" y="161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17852</xdr:rowOff>
    </xdr:from>
    <xdr:to>
      <xdr:col>76</xdr:col>
      <xdr:colOff>165100</xdr:colOff>
      <xdr:row>95</xdr:row>
      <xdr:rowOff>119452</xdr:rowOff>
    </xdr:to>
    <xdr:sp macro="" textlink="">
      <xdr:nvSpPr>
        <xdr:cNvPr id="714" name="楕円 713"/>
        <xdr:cNvSpPr/>
      </xdr:nvSpPr>
      <xdr:spPr>
        <a:xfrm>
          <a:off x="14541500" y="163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135979</xdr:rowOff>
    </xdr:from>
    <xdr:ext cx="534377" cy="259045"/>
    <xdr:sp macro="" textlink="">
      <xdr:nvSpPr>
        <xdr:cNvPr id="715" name="テキスト ボックス 714"/>
        <xdr:cNvSpPr txBox="1"/>
      </xdr:nvSpPr>
      <xdr:spPr>
        <a:xfrm>
          <a:off x="14325111" y="160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104</xdr:rowOff>
    </xdr:from>
    <xdr:to>
      <xdr:col>72</xdr:col>
      <xdr:colOff>38100</xdr:colOff>
      <xdr:row>95</xdr:row>
      <xdr:rowOff>101704</xdr:rowOff>
    </xdr:to>
    <xdr:sp macro="" textlink="">
      <xdr:nvSpPr>
        <xdr:cNvPr id="716" name="楕円 715"/>
        <xdr:cNvSpPr/>
      </xdr:nvSpPr>
      <xdr:spPr>
        <a:xfrm>
          <a:off x="13652500" y="162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118231</xdr:rowOff>
    </xdr:from>
    <xdr:ext cx="534377" cy="259045"/>
    <xdr:sp macro="" textlink="">
      <xdr:nvSpPr>
        <xdr:cNvPr id="717" name="テキスト ボックス 716"/>
        <xdr:cNvSpPr txBox="1"/>
      </xdr:nvSpPr>
      <xdr:spPr>
        <a:xfrm>
          <a:off x="13436111" y="160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8272</xdr:rowOff>
    </xdr:from>
    <xdr:to>
      <xdr:col>67</xdr:col>
      <xdr:colOff>101600</xdr:colOff>
      <xdr:row>95</xdr:row>
      <xdr:rowOff>109872</xdr:rowOff>
    </xdr:to>
    <xdr:sp macro="" textlink="">
      <xdr:nvSpPr>
        <xdr:cNvPr id="718" name="楕円 717"/>
        <xdr:cNvSpPr/>
      </xdr:nvSpPr>
      <xdr:spPr>
        <a:xfrm>
          <a:off x="12763500" y="162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126399</xdr:rowOff>
    </xdr:from>
    <xdr:ext cx="534377" cy="259045"/>
    <xdr:sp macro="" textlink="">
      <xdr:nvSpPr>
        <xdr:cNvPr id="719" name="テキスト ボックス 718"/>
        <xdr:cNvSpPr txBox="1"/>
      </xdr:nvSpPr>
      <xdr:spPr>
        <a:xfrm>
          <a:off x="12547111" y="160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・消防費は、平成２９年度に役場庁舎等原子力放射線防護対策工事を実施したことにより、大幅な増となっている。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今後は例年並みに戻るものと見込んでいる。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・土木費は、道路事業、公営住宅事業、港湾事業などの大型建設事業が多いことにより、類似団体平均と比較して高い水準となっている。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今後も計画的な事業実施により、事業費の平準化を目指す。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・公債費は、類似団体平均に比べ高い水準にあるが、地方債の新規発行の抑制に努めており、金額の圧縮を図っていく。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実質収支額については、年々減少していたが、平成２９年度では増となり、実質単年度収支が黒字となっている。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人口減に伴う町税や普通交付税の減等により、収支均衡を図ることが厳しい中、計画的な事業実施や経費圧縮、自主財源の確保を徹底して実施している。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今後においても公共施設の整備・改修等の大型事業を控えていることから、より計画的に実質収支の均衡を図っていく。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一般会計においては、各会計の収支も鑑みつつ、各経費の圧縮、自主財源の確保等にも努め、黒字を維持している。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各会計においては、水道事業会計が高水準で推移しているほか、介護保険特別会計、臨海部土地造成事業特別会計、後期高齢者医療特別会計が黒字となっている。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国民健康保険特別会計が赤字となったが、財源確保等に努め、収支均衡を図っていく。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全会計の連結実質赤字比率は、黒字を維持しており、今後においても、各会計の収支を注視しつつ、黒字の維持に努める。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24180;&#24230;/01.&#32207;&#21209;&#36001;&#25919;&#35506;/08_&#36001;&#25919;&#25285;&#24403;/11_&#27770;&#31639;/01_&#27770;&#31639;&#20840;&#33324;/02_&#36001;&#25919;&#29366;&#27841;&#36039;&#26009;&#38598;/H29/R1.10&#12288;&#65298;&#22238;&#30446;&#20844;&#34920;/&#12304;&#36001;&#25919;&#29366;&#27841;&#36039;&#26009;&#38598;&#12305;_014028_&#23721;&#20869;&#30010;_2017(2&#22238;&#30446;)&#12304;&#20837;&#21147;&#244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167.9</v>
          </cell>
        </row>
        <row r="53">
          <cell r="CF53">
            <v>55.4</v>
          </cell>
        </row>
        <row r="55">
          <cell r="AN55" t="str">
            <v>類似団体内平均値</v>
          </cell>
          <cell r="CF55">
            <v>13.1</v>
          </cell>
        </row>
        <row r="57">
          <cell r="CF57">
            <v>53.4</v>
          </cell>
        </row>
        <row r="72">
          <cell r="BP72" t="str">
            <v>H25</v>
          </cell>
          <cell r="BX72" t="str">
            <v>H26</v>
          </cell>
          <cell r="CF72" t="str">
            <v>H27</v>
          </cell>
          <cell r="CN72" t="str">
            <v>H28</v>
          </cell>
          <cell r="CV72" t="str">
            <v>H29</v>
          </cell>
        </row>
        <row r="73">
          <cell r="AN73" t="str">
            <v>当該団体値</v>
          </cell>
          <cell r="BP73">
            <v>133.6</v>
          </cell>
          <cell r="BX73">
            <v>210.4</v>
          </cell>
          <cell r="CF73">
            <v>167.9</v>
          </cell>
          <cell r="CN73">
            <v>173.9</v>
          </cell>
          <cell r="CV73">
            <v>168.7</v>
          </cell>
        </row>
        <row r="75">
          <cell r="BP75">
            <v>12.7</v>
          </cell>
          <cell r="BX75">
            <v>12.5</v>
          </cell>
          <cell r="CF75">
            <v>12.5</v>
          </cell>
          <cell r="CN75">
            <v>13.1</v>
          </cell>
          <cell r="CV75">
            <v>14.2</v>
          </cell>
        </row>
        <row r="77">
          <cell r="AN77" t="str">
            <v>類似団体内平均値</v>
          </cell>
          <cell r="BP77">
            <v>18.899999999999999</v>
          </cell>
          <cell r="BX77">
            <v>10.199999999999999</v>
          </cell>
          <cell r="CF77">
            <v>13.1</v>
          </cell>
          <cell r="CN77">
            <v>0</v>
          </cell>
          <cell r="CV77">
            <v>0</v>
          </cell>
        </row>
        <row r="79">
          <cell r="BP79">
            <v>10.1</v>
          </cell>
          <cell r="BX79">
            <v>9.1</v>
          </cell>
          <cell r="CF79">
            <v>8.9</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7861817</v>
      </c>
      <c r="BO4" s="403"/>
      <c r="BP4" s="403"/>
      <c r="BQ4" s="403"/>
      <c r="BR4" s="403"/>
      <c r="BS4" s="403"/>
      <c r="BT4" s="403"/>
      <c r="BU4" s="404"/>
      <c r="BV4" s="402">
        <v>7836587</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0.9</v>
      </c>
      <c r="CU4" s="584"/>
      <c r="CV4" s="584"/>
      <c r="CW4" s="584"/>
      <c r="CX4" s="584"/>
      <c r="CY4" s="584"/>
      <c r="CZ4" s="584"/>
      <c r="DA4" s="585"/>
      <c r="DB4" s="583">
        <v>0.6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7828023</v>
      </c>
      <c r="BO5" s="408"/>
      <c r="BP5" s="408"/>
      <c r="BQ5" s="408"/>
      <c r="BR5" s="408"/>
      <c r="BS5" s="408"/>
      <c r="BT5" s="408"/>
      <c r="BU5" s="409"/>
      <c r="BV5" s="407">
        <v>7750958</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92</v>
      </c>
      <c r="CU5" s="378"/>
      <c r="CV5" s="378"/>
      <c r="CW5" s="378"/>
      <c r="CX5" s="378"/>
      <c r="CY5" s="378"/>
      <c r="CZ5" s="378"/>
      <c r="DA5" s="379"/>
      <c r="DB5" s="377">
        <v>94.5</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33794</v>
      </c>
      <c r="BO6" s="408"/>
      <c r="BP6" s="408"/>
      <c r="BQ6" s="408"/>
      <c r="BR6" s="408"/>
      <c r="BS6" s="408"/>
      <c r="BT6" s="408"/>
      <c r="BU6" s="409"/>
      <c r="BV6" s="407">
        <v>85629</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96.2</v>
      </c>
      <c r="CU6" s="558"/>
      <c r="CV6" s="558"/>
      <c r="CW6" s="558"/>
      <c r="CX6" s="558"/>
      <c r="CY6" s="558"/>
      <c r="CZ6" s="558"/>
      <c r="DA6" s="559"/>
      <c r="DB6" s="557">
        <v>98.6</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0</v>
      </c>
      <c r="BO7" s="408"/>
      <c r="BP7" s="408"/>
      <c r="BQ7" s="408"/>
      <c r="BR7" s="408"/>
      <c r="BS7" s="408"/>
      <c r="BT7" s="408"/>
      <c r="BU7" s="409"/>
      <c r="BV7" s="407">
        <v>62379</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3954069</v>
      </c>
      <c r="CU7" s="408"/>
      <c r="CV7" s="408"/>
      <c r="CW7" s="408"/>
      <c r="CX7" s="408"/>
      <c r="CY7" s="408"/>
      <c r="CZ7" s="408"/>
      <c r="DA7" s="409"/>
      <c r="DB7" s="407">
        <v>4004933</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87</v>
      </c>
      <c r="AV8" s="465"/>
      <c r="AW8" s="465"/>
      <c r="AX8" s="465"/>
      <c r="AY8" s="387" t="s">
        <v>102</v>
      </c>
      <c r="AZ8" s="388"/>
      <c r="BA8" s="388"/>
      <c r="BB8" s="388"/>
      <c r="BC8" s="388"/>
      <c r="BD8" s="388"/>
      <c r="BE8" s="388"/>
      <c r="BF8" s="388"/>
      <c r="BG8" s="388"/>
      <c r="BH8" s="388"/>
      <c r="BI8" s="388"/>
      <c r="BJ8" s="388"/>
      <c r="BK8" s="388"/>
      <c r="BL8" s="388"/>
      <c r="BM8" s="389"/>
      <c r="BN8" s="407">
        <v>33794</v>
      </c>
      <c r="BO8" s="408"/>
      <c r="BP8" s="408"/>
      <c r="BQ8" s="408"/>
      <c r="BR8" s="408"/>
      <c r="BS8" s="408"/>
      <c r="BT8" s="408"/>
      <c r="BU8" s="409"/>
      <c r="BV8" s="407">
        <v>23250</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0.32</v>
      </c>
      <c r="CU8" s="521"/>
      <c r="CV8" s="521"/>
      <c r="CW8" s="521"/>
      <c r="CX8" s="521"/>
      <c r="CY8" s="521"/>
      <c r="CZ8" s="521"/>
      <c r="DA8" s="522"/>
      <c r="DB8" s="520">
        <v>0.31</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13042</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10544</v>
      </c>
      <c r="BO9" s="408"/>
      <c r="BP9" s="408"/>
      <c r="BQ9" s="408"/>
      <c r="BR9" s="408"/>
      <c r="BS9" s="408"/>
      <c r="BT9" s="408"/>
      <c r="BU9" s="409"/>
      <c r="BV9" s="407">
        <v>-95524</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19.8</v>
      </c>
      <c r="CU9" s="378"/>
      <c r="CV9" s="378"/>
      <c r="CW9" s="378"/>
      <c r="CX9" s="378"/>
      <c r="CY9" s="378"/>
      <c r="CZ9" s="378"/>
      <c r="DA9" s="379"/>
      <c r="DB9" s="377">
        <v>17.2</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14451</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75</v>
      </c>
      <c r="BO10" s="408"/>
      <c r="BP10" s="408"/>
      <c r="BQ10" s="408"/>
      <c r="BR10" s="408"/>
      <c r="BS10" s="408"/>
      <c r="BT10" s="408"/>
      <c r="BU10" s="409"/>
      <c r="BV10" s="407">
        <v>64</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12931</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40000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133</v>
      </c>
      <c r="N13" s="508"/>
      <c r="O13" s="508"/>
      <c r="P13" s="508"/>
      <c r="Q13" s="509"/>
      <c r="R13" s="510">
        <v>12886</v>
      </c>
      <c r="S13" s="511"/>
      <c r="T13" s="511"/>
      <c r="U13" s="511"/>
      <c r="V13" s="512"/>
      <c r="W13" s="498" t="s">
        <v>134</v>
      </c>
      <c r="X13" s="420"/>
      <c r="Y13" s="420"/>
      <c r="Z13" s="420"/>
      <c r="AA13" s="420"/>
      <c r="AB13" s="421"/>
      <c r="AC13" s="383">
        <v>217</v>
      </c>
      <c r="AD13" s="384"/>
      <c r="AE13" s="384"/>
      <c r="AF13" s="384"/>
      <c r="AG13" s="385"/>
      <c r="AH13" s="383">
        <v>257</v>
      </c>
      <c r="AI13" s="384"/>
      <c r="AJ13" s="384"/>
      <c r="AK13" s="384"/>
      <c r="AL13" s="386"/>
      <c r="AM13" s="476" t="s">
        <v>135</v>
      </c>
      <c r="AN13" s="381"/>
      <c r="AO13" s="381"/>
      <c r="AP13" s="381"/>
      <c r="AQ13" s="381"/>
      <c r="AR13" s="381"/>
      <c r="AS13" s="381"/>
      <c r="AT13" s="382"/>
      <c r="AU13" s="464" t="s">
        <v>113</v>
      </c>
      <c r="AV13" s="465"/>
      <c r="AW13" s="465"/>
      <c r="AX13" s="465"/>
      <c r="AY13" s="387" t="s">
        <v>136</v>
      </c>
      <c r="AZ13" s="388"/>
      <c r="BA13" s="388"/>
      <c r="BB13" s="388"/>
      <c r="BC13" s="388"/>
      <c r="BD13" s="388"/>
      <c r="BE13" s="388"/>
      <c r="BF13" s="388"/>
      <c r="BG13" s="388"/>
      <c r="BH13" s="388"/>
      <c r="BI13" s="388"/>
      <c r="BJ13" s="388"/>
      <c r="BK13" s="388"/>
      <c r="BL13" s="388"/>
      <c r="BM13" s="389"/>
      <c r="BN13" s="407">
        <v>10619</v>
      </c>
      <c r="BO13" s="408"/>
      <c r="BP13" s="408"/>
      <c r="BQ13" s="408"/>
      <c r="BR13" s="408"/>
      <c r="BS13" s="408"/>
      <c r="BT13" s="408"/>
      <c r="BU13" s="409"/>
      <c r="BV13" s="407">
        <v>-135460</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14.2</v>
      </c>
      <c r="CU13" s="378"/>
      <c r="CV13" s="378"/>
      <c r="CW13" s="378"/>
      <c r="CX13" s="378"/>
      <c r="CY13" s="378"/>
      <c r="CZ13" s="378"/>
      <c r="DA13" s="379"/>
      <c r="DB13" s="377">
        <v>13.1</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13180</v>
      </c>
      <c r="S14" s="511"/>
      <c r="T14" s="511"/>
      <c r="U14" s="511"/>
      <c r="V14" s="512"/>
      <c r="W14" s="513"/>
      <c r="X14" s="423"/>
      <c r="Y14" s="423"/>
      <c r="Z14" s="423"/>
      <c r="AA14" s="423"/>
      <c r="AB14" s="424"/>
      <c r="AC14" s="503">
        <v>3.5</v>
      </c>
      <c r="AD14" s="504"/>
      <c r="AE14" s="504"/>
      <c r="AF14" s="504"/>
      <c r="AG14" s="505"/>
      <c r="AH14" s="503">
        <v>3.9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168.7</v>
      </c>
      <c r="CU14" s="515"/>
      <c r="CV14" s="515"/>
      <c r="CW14" s="515"/>
      <c r="CX14" s="515"/>
      <c r="CY14" s="515"/>
      <c r="CZ14" s="515"/>
      <c r="DA14" s="516"/>
      <c r="DB14" s="514">
        <v>173.9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133</v>
      </c>
      <c r="N15" s="508"/>
      <c r="O15" s="508"/>
      <c r="P15" s="508"/>
      <c r="Q15" s="509"/>
      <c r="R15" s="510">
        <v>13145</v>
      </c>
      <c r="S15" s="511"/>
      <c r="T15" s="511"/>
      <c r="U15" s="511"/>
      <c r="V15" s="512"/>
      <c r="W15" s="498" t="s">
        <v>140</v>
      </c>
      <c r="X15" s="420"/>
      <c r="Y15" s="420"/>
      <c r="Z15" s="420"/>
      <c r="AA15" s="420"/>
      <c r="AB15" s="421"/>
      <c r="AC15" s="383">
        <v>2040</v>
      </c>
      <c r="AD15" s="384"/>
      <c r="AE15" s="384"/>
      <c r="AF15" s="384"/>
      <c r="AG15" s="385"/>
      <c r="AH15" s="383">
        <v>2031</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1125292</v>
      </c>
      <c r="BO15" s="403"/>
      <c r="BP15" s="403"/>
      <c r="BQ15" s="403"/>
      <c r="BR15" s="403"/>
      <c r="BS15" s="403"/>
      <c r="BT15" s="403"/>
      <c r="BU15" s="404"/>
      <c r="BV15" s="402">
        <v>1159123</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32.9</v>
      </c>
      <c r="AD16" s="504"/>
      <c r="AE16" s="504"/>
      <c r="AF16" s="504"/>
      <c r="AG16" s="505"/>
      <c r="AH16" s="503">
        <v>31</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3494802</v>
      </c>
      <c r="BO16" s="408"/>
      <c r="BP16" s="408"/>
      <c r="BQ16" s="408"/>
      <c r="BR16" s="408"/>
      <c r="BS16" s="408"/>
      <c r="BT16" s="408"/>
      <c r="BU16" s="409"/>
      <c r="BV16" s="407">
        <v>3549380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3946</v>
      </c>
      <c r="AD17" s="384"/>
      <c r="AE17" s="384"/>
      <c r="AF17" s="384"/>
      <c r="AG17" s="385"/>
      <c r="AH17" s="383">
        <v>4274</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1410667</v>
      </c>
      <c r="BO17" s="408"/>
      <c r="BP17" s="408"/>
      <c r="BQ17" s="408"/>
      <c r="BR17" s="408"/>
      <c r="BS17" s="408"/>
      <c r="BT17" s="408"/>
      <c r="BU17" s="409"/>
      <c r="BV17" s="407">
        <v>1453300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70.599999999999994</v>
      </c>
      <c r="M18" s="472"/>
      <c r="N18" s="472"/>
      <c r="O18" s="472"/>
      <c r="P18" s="472"/>
      <c r="Q18" s="472"/>
      <c r="R18" s="473"/>
      <c r="S18" s="473"/>
      <c r="T18" s="473"/>
      <c r="U18" s="473"/>
      <c r="V18" s="474"/>
      <c r="W18" s="488"/>
      <c r="X18" s="489"/>
      <c r="Y18" s="489"/>
      <c r="Z18" s="489"/>
      <c r="AA18" s="489"/>
      <c r="AB18" s="499"/>
      <c r="AC18" s="371">
        <v>63.6</v>
      </c>
      <c r="AD18" s="372"/>
      <c r="AE18" s="372"/>
      <c r="AF18" s="372"/>
      <c r="AG18" s="475"/>
      <c r="AH18" s="371">
        <v>65.099999999999994</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3705374</v>
      </c>
      <c r="BO18" s="408"/>
      <c r="BP18" s="408"/>
      <c r="BQ18" s="408"/>
      <c r="BR18" s="408"/>
      <c r="BS18" s="408"/>
      <c r="BT18" s="408"/>
      <c r="BU18" s="409"/>
      <c r="BV18" s="407">
        <v>3786455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185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4486806</v>
      </c>
      <c r="BO19" s="408"/>
      <c r="BP19" s="408"/>
      <c r="BQ19" s="408"/>
      <c r="BR19" s="408"/>
      <c r="BS19" s="408"/>
      <c r="BT19" s="408"/>
      <c r="BU19" s="409"/>
      <c r="BV19" s="407">
        <v>5198334</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6228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10607716</v>
      </c>
      <c r="BO23" s="408"/>
      <c r="BP23" s="408"/>
      <c r="BQ23" s="408"/>
      <c r="BR23" s="408"/>
      <c r="BS23" s="408"/>
      <c r="BT23" s="408"/>
      <c r="BU23" s="409"/>
      <c r="BV23" s="407">
        <v>10402826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6850</v>
      </c>
      <c r="R24" s="384"/>
      <c r="S24" s="384"/>
      <c r="T24" s="384"/>
      <c r="U24" s="384"/>
      <c r="V24" s="385"/>
      <c r="W24" s="449"/>
      <c r="X24" s="440"/>
      <c r="Y24" s="441"/>
      <c r="Z24" s="380" t="s">
        <v>164</v>
      </c>
      <c r="AA24" s="381"/>
      <c r="AB24" s="381"/>
      <c r="AC24" s="381"/>
      <c r="AD24" s="381"/>
      <c r="AE24" s="381"/>
      <c r="AF24" s="381"/>
      <c r="AG24" s="382"/>
      <c r="AH24" s="383">
        <v>141</v>
      </c>
      <c r="AI24" s="384"/>
      <c r="AJ24" s="384"/>
      <c r="AK24" s="384"/>
      <c r="AL24" s="385"/>
      <c r="AM24" s="383">
        <v>403683</v>
      </c>
      <c r="AN24" s="384"/>
      <c r="AO24" s="384"/>
      <c r="AP24" s="384"/>
      <c r="AQ24" s="384"/>
      <c r="AR24" s="385"/>
      <c r="AS24" s="383">
        <v>2863</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7818059</v>
      </c>
      <c r="BO24" s="408"/>
      <c r="BP24" s="408"/>
      <c r="BQ24" s="408"/>
      <c r="BR24" s="408"/>
      <c r="BS24" s="408"/>
      <c r="BT24" s="408"/>
      <c r="BU24" s="409"/>
      <c r="BV24" s="407">
        <v>7387700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5700</v>
      </c>
      <c r="R25" s="384"/>
      <c r="S25" s="384"/>
      <c r="T25" s="384"/>
      <c r="U25" s="384"/>
      <c r="V25" s="385"/>
      <c r="W25" s="449"/>
      <c r="X25" s="440"/>
      <c r="Y25" s="441"/>
      <c r="Z25" s="380" t="s">
        <v>167</v>
      </c>
      <c r="AA25" s="381"/>
      <c r="AB25" s="381"/>
      <c r="AC25" s="381"/>
      <c r="AD25" s="381"/>
      <c r="AE25" s="381"/>
      <c r="AF25" s="381"/>
      <c r="AG25" s="382"/>
      <c r="AH25" s="383" t="s">
        <v>168</v>
      </c>
      <c r="AI25" s="384"/>
      <c r="AJ25" s="384"/>
      <c r="AK25" s="384"/>
      <c r="AL25" s="385"/>
      <c r="AM25" s="383" t="s">
        <v>168</v>
      </c>
      <c r="AN25" s="384"/>
      <c r="AO25" s="384"/>
      <c r="AP25" s="384"/>
      <c r="AQ25" s="384"/>
      <c r="AR25" s="385"/>
      <c r="AS25" s="383" t="s">
        <v>122</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42117</v>
      </c>
      <c r="BO25" s="403"/>
      <c r="BP25" s="403"/>
      <c r="BQ25" s="403"/>
      <c r="BR25" s="403"/>
      <c r="BS25" s="403"/>
      <c r="BT25" s="403"/>
      <c r="BU25" s="404"/>
      <c r="BV25" s="402">
        <v>38099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5330</v>
      </c>
      <c r="R26" s="384"/>
      <c r="S26" s="384"/>
      <c r="T26" s="384"/>
      <c r="U26" s="384"/>
      <c r="V26" s="385"/>
      <c r="W26" s="449"/>
      <c r="X26" s="440"/>
      <c r="Y26" s="441"/>
      <c r="Z26" s="380" t="s">
        <v>171</v>
      </c>
      <c r="AA26" s="462"/>
      <c r="AB26" s="462"/>
      <c r="AC26" s="462"/>
      <c r="AD26" s="462"/>
      <c r="AE26" s="462"/>
      <c r="AF26" s="462"/>
      <c r="AG26" s="463"/>
      <c r="AH26" s="383">
        <v>3</v>
      </c>
      <c r="AI26" s="384"/>
      <c r="AJ26" s="384"/>
      <c r="AK26" s="384"/>
      <c r="AL26" s="385"/>
      <c r="AM26" s="383">
        <v>10407</v>
      </c>
      <c r="AN26" s="384"/>
      <c r="AO26" s="384"/>
      <c r="AP26" s="384"/>
      <c r="AQ26" s="384"/>
      <c r="AR26" s="385"/>
      <c r="AS26" s="383">
        <v>3469</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168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2820</v>
      </c>
      <c r="R27" s="384"/>
      <c r="S27" s="384"/>
      <c r="T27" s="384"/>
      <c r="U27" s="384"/>
      <c r="V27" s="385"/>
      <c r="W27" s="449"/>
      <c r="X27" s="440"/>
      <c r="Y27" s="441"/>
      <c r="Z27" s="380" t="s">
        <v>174</v>
      </c>
      <c r="AA27" s="381"/>
      <c r="AB27" s="381"/>
      <c r="AC27" s="381"/>
      <c r="AD27" s="381"/>
      <c r="AE27" s="381"/>
      <c r="AF27" s="381"/>
      <c r="AG27" s="382"/>
      <c r="AH27" s="383" t="s">
        <v>122</v>
      </c>
      <c r="AI27" s="384"/>
      <c r="AJ27" s="384"/>
      <c r="AK27" s="384"/>
      <c r="AL27" s="385"/>
      <c r="AM27" s="383" t="s">
        <v>168</v>
      </c>
      <c r="AN27" s="384"/>
      <c r="AO27" s="384"/>
      <c r="AP27" s="384"/>
      <c r="AQ27" s="384"/>
      <c r="AR27" s="385"/>
      <c r="AS27" s="383" t="s">
        <v>168</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185077</v>
      </c>
      <c r="BO27" s="411"/>
      <c r="BP27" s="411"/>
      <c r="BQ27" s="411"/>
      <c r="BR27" s="411"/>
      <c r="BS27" s="411"/>
      <c r="BT27" s="411"/>
      <c r="BU27" s="412"/>
      <c r="BV27" s="410">
        <v>184724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2260</v>
      </c>
      <c r="R28" s="384"/>
      <c r="S28" s="384"/>
      <c r="T28" s="384"/>
      <c r="U28" s="384"/>
      <c r="V28" s="385"/>
      <c r="W28" s="449"/>
      <c r="X28" s="440"/>
      <c r="Y28" s="441"/>
      <c r="Z28" s="380" t="s">
        <v>177</v>
      </c>
      <c r="AA28" s="381"/>
      <c r="AB28" s="381"/>
      <c r="AC28" s="381"/>
      <c r="AD28" s="381"/>
      <c r="AE28" s="381"/>
      <c r="AF28" s="381"/>
      <c r="AG28" s="382"/>
      <c r="AH28" s="383" t="s">
        <v>168</v>
      </c>
      <c r="AI28" s="384"/>
      <c r="AJ28" s="384"/>
      <c r="AK28" s="384"/>
      <c r="AL28" s="385"/>
      <c r="AM28" s="383" t="s">
        <v>122</v>
      </c>
      <c r="AN28" s="384"/>
      <c r="AO28" s="384"/>
      <c r="AP28" s="384"/>
      <c r="AQ28" s="384"/>
      <c r="AR28" s="385"/>
      <c r="AS28" s="383" t="s">
        <v>168</v>
      </c>
      <c r="AT28" s="384"/>
      <c r="AU28" s="384"/>
      <c r="AV28" s="384"/>
      <c r="AW28" s="384"/>
      <c r="AX28" s="386"/>
      <c r="AY28" s="390" t="s">
        <v>178</v>
      </c>
      <c r="AZ28" s="391"/>
      <c r="BA28" s="391"/>
      <c r="BB28" s="392"/>
      <c r="BC28" s="399" t="s">
        <v>41</v>
      </c>
      <c r="BD28" s="400"/>
      <c r="BE28" s="400"/>
      <c r="BF28" s="400"/>
      <c r="BG28" s="400"/>
      <c r="BH28" s="400"/>
      <c r="BI28" s="400"/>
      <c r="BJ28" s="400"/>
      <c r="BK28" s="400"/>
      <c r="BL28" s="400"/>
      <c r="BM28" s="401"/>
      <c r="BN28" s="402">
        <v>142073</v>
      </c>
      <c r="BO28" s="403"/>
      <c r="BP28" s="403"/>
      <c r="BQ28" s="403"/>
      <c r="BR28" s="403"/>
      <c r="BS28" s="403"/>
      <c r="BT28" s="403"/>
      <c r="BU28" s="404"/>
      <c r="BV28" s="402">
        <v>141998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14</v>
      </c>
      <c r="M29" s="384"/>
      <c r="N29" s="384"/>
      <c r="O29" s="384"/>
      <c r="P29" s="385"/>
      <c r="Q29" s="383">
        <v>1850</v>
      </c>
      <c r="R29" s="384"/>
      <c r="S29" s="384"/>
      <c r="T29" s="384"/>
      <c r="U29" s="384"/>
      <c r="V29" s="385"/>
      <c r="W29" s="450"/>
      <c r="X29" s="451"/>
      <c r="Y29" s="452"/>
      <c r="Z29" s="380" t="s">
        <v>180</v>
      </c>
      <c r="AA29" s="381"/>
      <c r="AB29" s="381"/>
      <c r="AC29" s="381"/>
      <c r="AD29" s="381"/>
      <c r="AE29" s="381"/>
      <c r="AF29" s="381"/>
      <c r="AG29" s="382"/>
      <c r="AH29" s="383">
        <v>141</v>
      </c>
      <c r="AI29" s="384"/>
      <c r="AJ29" s="384"/>
      <c r="AK29" s="384"/>
      <c r="AL29" s="385"/>
      <c r="AM29" s="383">
        <v>403683</v>
      </c>
      <c r="AN29" s="384"/>
      <c r="AO29" s="384"/>
      <c r="AP29" s="384"/>
      <c r="AQ29" s="384"/>
      <c r="AR29" s="385"/>
      <c r="AS29" s="383">
        <v>2863</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15089</v>
      </c>
      <c r="BO29" s="408"/>
      <c r="BP29" s="408"/>
      <c r="BQ29" s="408"/>
      <c r="BR29" s="408"/>
      <c r="BS29" s="408"/>
      <c r="BT29" s="408"/>
      <c r="BU29" s="409"/>
      <c r="BV29" s="407">
        <v>15085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96.2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953262</v>
      </c>
      <c r="BO30" s="411"/>
      <c r="BP30" s="411"/>
      <c r="BQ30" s="411"/>
      <c r="BR30" s="411"/>
      <c r="BS30" s="411"/>
      <c r="BT30" s="411"/>
      <c r="BU30" s="412"/>
      <c r="BV30" s="410">
        <v>998582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190</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189</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IF('各会計、関係団体の財政状況及び健全化判断比率'!B33="","",'各会計、関係団体の財政状況及び健全化判断比率'!B33)</f>
        <v>臨海部土地造成事業特別会計</v>
      </c>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岩内地方衛生組合</v>
      </c>
      <c r="BZ34" s="365"/>
      <c r="CA34" s="365"/>
      <c r="CB34" s="365"/>
      <c r="CC34" s="365"/>
      <c r="CD34" s="365"/>
      <c r="CE34" s="365"/>
      <c r="CF34" s="365"/>
      <c r="CG34" s="365"/>
      <c r="CH34" s="365"/>
      <c r="CI34" s="365"/>
      <c r="CJ34" s="365"/>
      <c r="CK34" s="365"/>
      <c r="CL34" s="365"/>
      <c r="CM34" s="365"/>
      <c r="CN34" s="193"/>
      <c r="CO34" s="366">
        <f>IF(CQ34="","",MAX(C34:D43,U34:V43,AM34:AN43,BE34:BF43,BW34:BX43)+1)</f>
        <v>13</v>
      </c>
      <c r="CP34" s="366"/>
      <c r="CQ34" s="365" t="str">
        <f>IF('各会計、関係団体の財政状況及び健全化判断比率'!BS7="","",'各会計、関係団体の財政状況及び健全化判断比率'!BS7)</f>
        <v>岩内地方船舶上架公社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公共用地先行取得事業特別会計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8</v>
      </c>
      <c r="AN35" s="366"/>
      <c r="AO35" s="365" t="str">
        <f>IF('各会計、関係団体の財政状況及び健全化判断比率'!B32="","",'各会計、関係団体の財政状況及び健全化判断比率'!B32)</f>
        <v>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岩内・寿都地方消防組合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深層水事業特別会計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後志教育研修センター</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EUQvjxSDgnfn6ceJESigi+dNijSYn5T8UGPOTJftMoT/3RrHX9ZyBQCKeLwBMSyNaN/c1byrA9bsq+SbdIhJw==" saltValue="a08YOgFcqTJPolWV2Pph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558</v>
      </c>
      <c r="D34" s="1186"/>
      <c r="E34" s="1187"/>
      <c r="F34" s="32">
        <v>0.52</v>
      </c>
      <c r="G34" s="33">
        <v>0.68</v>
      </c>
      <c r="H34" s="33" t="s">
        <v>559</v>
      </c>
      <c r="I34" s="33">
        <v>0.03</v>
      </c>
      <c r="J34" s="34" t="s">
        <v>560</v>
      </c>
      <c r="K34" s="22"/>
      <c r="L34" s="22"/>
      <c r="M34" s="22"/>
      <c r="N34" s="22"/>
      <c r="O34" s="22"/>
      <c r="P34" s="22"/>
    </row>
    <row r="35" spans="1:16" ht="39" customHeight="1" x14ac:dyDescent="0.15">
      <c r="A35" s="22"/>
      <c r="B35" s="35"/>
      <c r="C35" s="1180" t="s">
        <v>561</v>
      </c>
      <c r="D35" s="1181"/>
      <c r="E35" s="1182"/>
      <c r="F35" s="36">
        <v>11.26</v>
      </c>
      <c r="G35" s="37">
        <v>11.9</v>
      </c>
      <c r="H35" s="37">
        <v>11.31</v>
      </c>
      <c r="I35" s="37">
        <v>10.77</v>
      </c>
      <c r="J35" s="38">
        <v>9.9499999999999993</v>
      </c>
      <c r="K35" s="22"/>
      <c r="L35" s="22"/>
      <c r="M35" s="22"/>
      <c r="N35" s="22"/>
      <c r="O35" s="22"/>
      <c r="P35" s="22"/>
    </row>
    <row r="36" spans="1:16" ht="39" customHeight="1" x14ac:dyDescent="0.15">
      <c r="A36" s="22"/>
      <c r="B36" s="35"/>
      <c r="C36" s="1180" t="s">
        <v>562</v>
      </c>
      <c r="D36" s="1181"/>
      <c r="E36" s="1182"/>
      <c r="F36" s="36">
        <v>0.22</v>
      </c>
      <c r="G36" s="37">
        <v>0.94</v>
      </c>
      <c r="H36" s="37">
        <v>0.7</v>
      </c>
      <c r="I36" s="37">
        <v>0.54</v>
      </c>
      <c r="J36" s="38">
        <v>1.42</v>
      </c>
      <c r="K36" s="22"/>
      <c r="L36" s="22"/>
      <c r="M36" s="22"/>
      <c r="N36" s="22"/>
      <c r="O36" s="22"/>
      <c r="P36" s="22"/>
    </row>
    <row r="37" spans="1:16" ht="39" customHeight="1" x14ac:dyDescent="0.15">
      <c r="A37" s="22"/>
      <c r="B37" s="35"/>
      <c r="C37" s="1180" t="s">
        <v>563</v>
      </c>
      <c r="D37" s="1181"/>
      <c r="E37" s="1182"/>
      <c r="F37" s="36">
        <v>1.24</v>
      </c>
      <c r="G37" s="37">
        <v>0.95</v>
      </c>
      <c r="H37" s="37">
        <v>0.61</v>
      </c>
      <c r="I37" s="37">
        <v>1.38</v>
      </c>
      <c r="J37" s="38">
        <v>1.06</v>
      </c>
      <c r="K37" s="22"/>
      <c r="L37" s="22"/>
      <c r="M37" s="22"/>
      <c r="N37" s="22"/>
      <c r="O37" s="22"/>
      <c r="P37" s="22"/>
    </row>
    <row r="38" spans="1:16" ht="39" customHeight="1" x14ac:dyDescent="0.15">
      <c r="A38" s="22"/>
      <c r="B38" s="35"/>
      <c r="C38" s="1180" t="s">
        <v>564</v>
      </c>
      <c r="D38" s="1181"/>
      <c r="E38" s="1182"/>
      <c r="F38" s="36">
        <v>7.85</v>
      </c>
      <c r="G38" s="37">
        <v>4.08</v>
      </c>
      <c r="H38" s="37">
        <v>2.8</v>
      </c>
      <c r="I38" s="37">
        <v>0.57999999999999996</v>
      </c>
      <c r="J38" s="38">
        <v>0.85</v>
      </c>
      <c r="K38" s="22"/>
      <c r="L38" s="22"/>
      <c r="M38" s="22"/>
      <c r="N38" s="22"/>
      <c r="O38" s="22"/>
      <c r="P38" s="22"/>
    </row>
    <row r="39" spans="1:16" ht="39" customHeight="1" x14ac:dyDescent="0.15">
      <c r="A39" s="22"/>
      <c r="B39" s="35"/>
      <c r="C39" s="1180" t="s">
        <v>565</v>
      </c>
      <c r="D39" s="1181"/>
      <c r="E39" s="1182"/>
      <c r="F39" s="36">
        <v>0.04</v>
      </c>
      <c r="G39" s="37">
        <v>0.01</v>
      </c>
      <c r="H39" s="37">
        <v>0.01</v>
      </c>
      <c r="I39" s="37">
        <v>0.02</v>
      </c>
      <c r="J39" s="38">
        <v>0.04</v>
      </c>
      <c r="K39" s="22"/>
      <c r="L39" s="22"/>
      <c r="M39" s="22"/>
      <c r="N39" s="22"/>
      <c r="O39" s="22"/>
      <c r="P39" s="22"/>
    </row>
    <row r="40" spans="1:16" ht="39" customHeight="1" x14ac:dyDescent="0.15">
      <c r="A40" s="22"/>
      <c r="B40" s="35"/>
      <c r="C40" s="1180" t="s">
        <v>566</v>
      </c>
      <c r="D40" s="1181"/>
      <c r="E40" s="1182"/>
      <c r="F40" s="36">
        <v>0</v>
      </c>
      <c r="G40" s="37">
        <v>0</v>
      </c>
      <c r="H40" s="37">
        <v>0</v>
      </c>
      <c r="I40" s="37">
        <v>0</v>
      </c>
      <c r="J40" s="38">
        <v>0</v>
      </c>
      <c r="K40" s="22"/>
      <c r="L40" s="22"/>
      <c r="M40" s="22"/>
      <c r="N40" s="22"/>
      <c r="O40" s="22"/>
      <c r="P40" s="22"/>
    </row>
    <row r="41" spans="1:16" ht="39" customHeight="1" x14ac:dyDescent="0.15">
      <c r="A41" s="22"/>
      <c r="B41" s="35"/>
      <c r="C41" s="1180" t="s">
        <v>567</v>
      </c>
      <c r="D41" s="1181"/>
      <c r="E41" s="1182"/>
      <c r="F41" s="36">
        <v>0</v>
      </c>
      <c r="G41" s="37">
        <v>0</v>
      </c>
      <c r="H41" s="37">
        <v>0</v>
      </c>
      <c r="I41" s="37">
        <v>0</v>
      </c>
      <c r="J41" s="38">
        <v>0</v>
      </c>
      <c r="K41" s="22"/>
      <c r="L41" s="22"/>
      <c r="M41" s="22"/>
      <c r="N41" s="22"/>
      <c r="O41" s="22"/>
      <c r="P41" s="22"/>
    </row>
    <row r="42" spans="1:16" ht="39" customHeight="1" x14ac:dyDescent="0.15">
      <c r="A42" s="22"/>
      <c r="B42" s="39"/>
      <c r="C42" s="1180" t="s">
        <v>568</v>
      </c>
      <c r="D42" s="1181"/>
      <c r="E42" s="1182"/>
      <c r="F42" s="36" t="s">
        <v>507</v>
      </c>
      <c r="G42" s="37" t="s">
        <v>507</v>
      </c>
      <c r="H42" s="37" t="s">
        <v>507</v>
      </c>
      <c r="I42" s="37" t="s">
        <v>507</v>
      </c>
      <c r="J42" s="38" t="s">
        <v>507</v>
      </c>
      <c r="K42" s="22"/>
      <c r="L42" s="22"/>
      <c r="M42" s="22"/>
      <c r="N42" s="22"/>
      <c r="O42" s="22"/>
      <c r="P42" s="22"/>
    </row>
    <row r="43" spans="1:16" ht="39" customHeight="1" thickBot="1" x14ac:dyDescent="0.2">
      <c r="A43" s="22"/>
      <c r="B43" s="40"/>
      <c r="C43" s="1183" t="s">
        <v>569</v>
      </c>
      <c r="D43" s="1184"/>
      <c r="E43" s="118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xiUp6iAIdEXYl/VeeBl0UuSZoTUDW/Z8H9zjh47ASQVH+vTMjPIGD8SMlCdh9DFZgJIzjw2UF6en8yaVP0ZiQ==" saltValue="9cwbDhrX/iCXdQkJjxtW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1246</v>
      </c>
      <c r="L45" s="60">
        <v>1228</v>
      </c>
      <c r="M45" s="60">
        <v>1166</v>
      </c>
      <c r="N45" s="60">
        <v>1070</v>
      </c>
      <c r="O45" s="61">
        <v>1055</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x14ac:dyDescent="0.15">
      <c r="A48" s="48"/>
      <c r="B48" s="1198"/>
      <c r="C48" s="1199"/>
      <c r="D48" s="62"/>
      <c r="E48" s="1190" t="s">
        <v>14</v>
      </c>
      <c r="F48" s="1190"/>
      <c r="G48" s="1190"/>
      <c r="H48" s="1190"/>
      <c r="I48" s="1190"/>
      <c r="J48" s="1191"/>
      <c r="K48" s="63">
        <v>219</v>
      </c>
      <c r="L48" s="64">
        <v>229</v>
      </c>
      <c r="M48" s="64">
        <v>235</v>
      </c>
      <c r="N48" s="64">
        <v>240</v>
      </c>
      <c r="O48" s="65">
        <v>243</v>
      </c>
      <c r="P48" s="48"/>
      <c r="Q48" s="48"/>
      <c r="R48" s="48"/>
      <c r="S48" s="48"/>
      <c r="T48" s="48"/>
      <c r="U48" s="48"/>
    </row>
    <row r="49" spans="1:21" ht="30.75" customHeight="1" x14ac:dyDescent="0.15">
      <c r="A49" s="48"/>
      <c r="B49" s="1198"/>
      <c r="C49" s="1199"/>
      <c r="D49" s="62"/>
      <c r="E49" s="1190" t="s">
        <v>15</v>
      </c>
      <c r="F49" s="1190"/>
      <c r="G49" s="1190"/>
      <c r="H49" s="1190"/>
      <c r="I49" s="1190"/>
      <c r="J49" s="1191"/>
      <c r="K49" s="63">
        <v>12</v>
      </c>
      <c r="L49" s="64">
        <v>1</v>
      </c>
      <c r="M49" s="64">
        <v>2</v>
      </c>
      <c r="N49" s="64">
        <v>3</v>
      </c>
      <c r="O49" s="65">
        <v>9</v>
      </c>
      <c r="P49" s="48"/>
      <c r="Q49" s="48"/>
      <c r="R49" s="48"/>
      <c r="S49" s="48"/>
      <c r="T49" s="48"/>
      <c r="U49" s="48"/>
    </row>
    <row r="50" spans="1:21" ht="30.75" customHeight="1" x14ac:dyDescent="0.15">
      <c r="A50" s="48"/>
      <c r="B50" s="1198"/>
      <c r="C50" s="1199"/>
      <c r="D50" s="62"/>
      <c r="E50" s="1190" t="s">
        <v>16</v>
      </c>
      <c r="F50" s="1190"/>
      <c r="G50" s="1190"/>
      <c r="H50" s="1190"/>
      <c r="I50" s="1190"/>
      <c r="J50" s="1191"/>
      <c r="K50" s="63">
        <v>4</v>
      </c>
      <c r="L50" s="64">
        <v>1</v>
      </c>
      <c r="M50" s="64">
        <v>1</v>
      </c>
      <c r="N50" s="64">
        <v>1</v>
      </c>
      <c r="O50" s="65">
        <v>1</v>
      </c>
      <c r="P50" s="48"/>
      <c r="Q50" s="48"/>
      <c r="R50" s="48"/>
      <c r="S50" s="48"/>
      <c r="T50" s="48"/>
      <c r="U50" s="48"/>
    </row>
    <row r="51" spans="1:21" ht="30.75" customHeight="1" x14ac:dyDescent="0.15">
      <c r="A51" s="48"/>
      <c r="B51" s="1200"/>
      <c r="C51" s="1201"/>
      <c r="D51" s="66"/>
      <c r="E51" s="1190" t="s">
        <v>17</v>
      </c>
      <c r="F51" s="1190"/>
      <c r="G51" s="1190"/>
      <c r="H51" s="1190"/>
      <c r="I51" s="1190"/>
      <c r="J51" s="1191"/>
      <c r="K51" s="63">
        <v>0</v>
      </c>
      <c r="L51" s="64">
        <v>0</v>
      </c>
      <c r="M51" s="64">
        <v>1</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1049</v>
      </c>
      <c r="L52" s="64">
        <v>1053</v>
      </c>
      <c r="M52" s="64">
        <v>961</v>
      </c>
      <c r="N52" s="64">
        <v>828</v>
      </c>
      <c r="O52" s="65">
        <v>795</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432</v>
      </c>
      <c r="L53" s="69">
        <v>406</v>
      </c>
      <c r="M53" s="69">
        <v>444</v>
      </c>
      <c r="N53" s="69">
        <v>486</v>
      </c>
      <c r="O53" s="70">
        <v>513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r0GyjOS90ZLHHJhnA+nUskmu58rUKtfYokq9SXLrf/NTh6HTC1f3QI5dTGc6s1pG7qKKDS07G6KYTGs1ou6KQ==" saltValue="nATawYbfZlGi8GLJvIrg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16" t="s">
        <v>23</v>
      </c>
      <c r="C41" s="1217"/>
      <c r="D41" s="81"/>
      <c r="E41" s="1218" t="s">
        <v>24</v>
      </c>
      <c r="F41" s="1218"/>
      <c r="G41" s="1218"/>
      <c r="H41" s="1219"/>
      <c r="I41" s="82">
        <v>9756</v>
      </c>
      <c r="J41" s="83">
        <v>10550</v>
      </c>
      <c r="K41" s="83">
        <v>10126</v>
      </c>
      <c r="L41" s="83">
        <v>10403</v>
      </c>
      <c r="M41" s="84">
        <v>10608</v>
      </c>
    </row>
    <row r="42" spans="2:13" ht="27.75" customHeight="1" x14ac:dyDescent="0.15">
      <c r="B42" s="1206"/>
      <c r="C42" s="1207"/>
      <c r="D42" s="85"/>
      <c r="E42" s="1210" t="s">
        <v>25</v>
      </c>
      <c r="F42" s="1210"/>
      <c r="G42" s="1210"/>
      <c r="H42" s="1211"/>
      <c r="I42" s="86">
        <v>5</v>
      </c>
      <c r="J42" s="87">
        <v>4</v>
      </c>
      <c r="K42" s="87">
        <v>3</v>
      </c>
      <c r="L42" s="87">
        <v>2</v>
      </c>
      <c r="M42" s="88">
        <v>1</v>
      </c>
    </row>
    <row r="43" spans="2:13" ht="27.75" customHeight="1" x14ac:dyDescent="0.15">
      <c r="B43" s="1206"/>
      <c r="C43" s="1207"/>
      <c r="D43" s="85"/>
      <c r="E43" s="1210" t="s">
        <v>26</v>
      </c>
      <c r="F43" s="1210"/>
      <c r="G43" s="1210"/>
      <c r="H43" s="1211"/>
      <c r="I43" s="86">
        <v>4527</v>
      </c>
      <c r="J43" s="87">
        <v>4776</v>
      </c>
      <c r="K43" s="87">
        <v>4645</v>
      </c>
      <c r="L43" s="87">
        <v>4495</v>
      </c>
      <c r="M43" s="88">
        <v>4196</v>
      </c>
    </row>
    <row r="44" spans="2:13" ht="27.75" customHeight="1" x14ac:dyDescent="0.15">
      <c r="B44" s="1206"/>
      <c r="C44" s="1207"/>
      <c r="D44" s="85"/>
      <c r="E44" s="1210" t="s">
        <v>27</v>
      </c>
      <c r="F44" s="1210"/>
      <c r="G44" s="1210"/>
      <c r="H44" s="1211"/>
      <c r="I44" s="86">
        <v>93</v>
      </c>
      <c r="J44" s="87">
        <v>92</v>
      </c>
      <c r="K44" s="87">
        <v>92</v>
      </c>
      <c r="L44" s="87">
        <v>89</v>
      </c>
      <c r="M44" s="88">
        <v>82</v>
      </c>
    </row>
    <row r="45" spans="2:13" ht="27.75" customHeight="1" x14ac:dyDescent="0.15">
      <c r="B45" s="1206"/>
      <c r="C45" s="1207"/>
      <c r="D45" s="85"/>
      <c r="E45" s="1210" t="s">
        <v>28</v>
      </c>
      <c r="F45" s="1210"/>
      <c r="G45" s="1210"/>
      <c r="H45" s="1211"/>
      <c r="I45" s="86">
        <v>1742</v>
      </c>
      <c r="J45" s="87">
        <v>1641</v>
      </c>
      <c r="K45" s="87">
        <v>1554</v>
      </c>
      <c r="L45" s="87">
        <v>1576</v>
      </c>
      <c r="M45" s="88">
        <v>1552</v>
      </c>
    </row>
    <row r="46" spans="2:13" ht="27.75" customHeight="1" x14ac:dyDescent="0.15">
      <c r="B46" s="1206"/>
      <c r="C46" s="1207"/>
      <c r="D46" s="89"/>
      <c r="E46" s="1210" t="s">
        <v>29</v>
      </c>
      <c r="F46" s="1210"/>
      <c r="G46" s="1210"/>
      <c r="H46" s="1211"/>
      <c r="I46" s="86" t="s">
        <v>507</v>
      </c>
      <c r="J46" s="87" t="s">
        <v>507</v>
      </c>
      <c r="K46" s="87" t="s">
        <v>507</v>
      </c>
      <c r="L46" s="87" t="s">
        <v>507</v>
      </c>
      <c r="M46" s="88" t="s">
        <v>507</v>
      </c>
    </row>
    <row r="47" spans="2:13" ht="27.75" customHeight="1" x14ac:dyDescent="0.15">
      <c r="B47" s="1206"/>
      <c r="C47" s="1207"/>
      <c r="D47" s="90"/>
      <c r="E47" s="1220" t="s">
        <v>30</v>
      </c>
      <c r="F47" s="1221"/>
      <c r="G47" s="1221"/>
      <c r="H47" s="1222"/>
      <c r="I47" s="86" t="s">
        <v>507</v>
      </c>
      <c r="J47" s="87" t="s">
        <v>507</v>
      </c>
      <c r="K47" s="87" t="s">
        <v>507</v>
      </c>
      <c r="L47" s="87" t="s">
        <v>507</v>
      </c>
      <c r="M47" s="88" t="s">
        <v>507</v>
      </c>
    </row>
    <row r="48" spans="2:13" ht="27.75" customHeight="1" x14ac:dyDescent="0.15">
      <c r="B48" s="1206"/>
      <c r="C48" s="1207"/>
      <c r="D48" s="85"/>
      <c r="E48" s="1210" t="s">
        <v>31</v>
      </c>
      <c r="F48" s="1210"/>
      <c r="G48" s="1210"/>
      <c r="H48" s="1211"/>
      <c r="I48" s="86" t="s">
        <v>507</v>
      </c>
      <c r="J48" s="87" t="s">
        <v>507</v>
      </c>
      <c r="K48" s="87" t="s">
        <v>507</v>
      </c>
      <c r="L48" s="87" t="s">
        <v>507</v>
      </c>
      <c r="M48" s="88" t="s">
        <v>507</v>
      </c>
    </row>
    <row r="49" spans="2:13" ht="27.75" customHeight="1" x14ac:dyDescent="0.15">
      <c r="B49" s="1208"/>
      <c r="C49" s="1209"/>
      <c r="D49" s="85"/>
      <c r="E49" s="1210" t="s">
        <v>32</v>
      </c>
      <c r="F49" s="1210"/>
      <c r="G49" s="1210"/>
      <c r="H49" s="1211"/>
      <c r="I49" s="86" t="s">
        <v>507</v>
      </c>
      <c r="J49" s="87" t="s">
        <v>507</v>
      </c>
      <c r="K49" s="87" t="s">
        <v>507</v>
      </c>
      <c r="L49" s="87" t="s">
        <v>507</v>
      </c>
      <c r="M49" s="88" t="s">
        <v>507</v>
      </c>
    </row>
    <row r="50" spans="2:13" ht="27.75" customHeight="1" x14ac:dyDescent="0.15">
      <c r="B50" s="1204" t="s">
        <v>33</v>
      </c>
      <c r="C50" s="1205"/>
      <c r="D50" s="91"/>
      <c r="E50" s="1210" t="s">
        <v>34</v>
      </c>
      <c r="F50" s="1210"/>
      <c r="G50" s="1210"/>
      <c r="H50" s="1211"/>
      <c r="I50" s="86">
        <v>2195</v>
      </c>
      <c r="J50" s="87">
        <v>1237</v>
      </c>
      <c r="K50" s="87">
        <v>1219</v>
      </c>
      <c r="L50" s="87">
        <v>1214</v>
      </c>
      <c r="M50" s="88">
        <v>1181</v>
      </c>
    </row>
    <row r="51" spans="2:13" ht="27.75" customHeight="1" x14ac:dyDescent="0.15">
      <c r="B51" s="1206"/>
      <c r="C51" s="1207"/>
      <c r="D51" s="85"/>
      <c r="E51" s="1210" t="s">
        <v>35</v>
      </c>
      <c r="F51" s="1210"/>
      <c r="G51" s="1210"/>
      <c r="H51" s="1211"/>
      <c r="I51" s="86">
        <v>1897</v>
      </c>
      <c r="J51" s="87">
        <v>1940</v>
      </c>
      <c r="K51" s="87">
        <v>1815</v>
      </c>
      <c r="L51" s="87">
        <v>1668</v>
      </c>
      <c r="M51" s="88">
        <v>1489</v>
      </c>
    </row>
    <row r="52" spans="2:13" ht="27.75" customHeight="1" x14ac:dyDescent="0.15">
      <c r="B52" s="1208"/>
      <c r="C52" s="1209"/>
      <c r="D52" s="85"/>
      <c r="E52" s="1210" t="s">
        <v>36</v>
      </c>
      <c r="F52" s="1210"/>
      <c r="G52" s="1210"/>
      <c r="H52" s="1211"/>
      <c r="I52" s="86">
        <v>7477</v>
      </c>
      <c r="J52" s="87">
        <v>6859</v>
      </c>
      <c r="K52" s="87">
        <v>7587</v>
      </c>
      <c r="L52" s="87">
        <v>7834</v>
      </c>
      <c r="M52" s="88">
        <v>8139</v>
      </c>
    </row>
    <row r="53" spans="2:13" ht="27.75" customHeight="1" thickBot="1" x14ac:dyDescent="0.2">
      <c r="B53" s="1212" t="s">
        <v>37</v>
      </c>
      <c r="C53" s="1213"/>
      <c r="D53" s="92"/>
      <c r="E53" s="1214" t="s">
        <v>38</v>
      </c>
      <c r="F53" s="1214"/>
      <c r="G53" s="1214"/>
      <c r="H53" s="1215"/>
      <c r="I53" s="93">
        <v>4553</v>
      </c>
      <c r="J53" s="94">
        <v>7028</v>
      </c>
      <c r="K53" s="94">
        <v>5798</v>
      </c>
      <c r="L53" s="94">
        <v>5850</v>
      </c>
      <c r="M53" s="95">
        <v>5630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UkRHK8p2Fldd+h29ZmYgdQiAWzC4EDBqA9Kww3hDJXtT3U1U4WiUK5n1JGO0XXvRoAxQ7+ISp45CjuNTR+YZg==" saltValue="zBm2OY6D7q4tIdVfnJFn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41</v>
      </c>
      <c r="D55" s="1231"/>
      <c r="E55" s="1232"/>
      <c r="F55" s="107">
        <v>182</v>
      </c>
      <c r="G55" s="107">
        <v>142</v>
      </c>
      <c r="H55" s="108">
        <v>142</v>
      </c>
    </row>
    <row r="56" spans="2:8" ht="52.5" customHeight="1" x14ac:dyDescent="0.15">
      <c r="B56" s="109"/>
      <c r="C56" s="1233" t="s">
        <v>42</v>
      </c>
      <c r="D56" s="1233"/>
      <c r="E56" s="1234"/>
      <c r="F56" s="110">
        <v>15</v>
      </c>
      <c r="G56" s="110">
        <v>15</v>
      </c>
      <c r="H56" s="111">
        <v>15</v>
      </c>
    </row>
    <row r="57" spans="2:8" ht="53.25" customHeight="1" x14ac:dyDescent="0.15">
      <c r="B57" s="109"/>
      <c r="C57" s="1235" t="s">
        <v>43</v>
      </c>
      <c r="D57" s="1235"/>
      <c r="E57" s="1236"/>
      <c r="F57" s="112">
        <v>982</v>
      </c>
      <c r="G57" s="112">
        <v>999</v>
      </c>
      <c r="H57" s="113">
        <v>953</v>
      </c>
    </row>
    <row r="58" spans="2:8" ht="45.75" customHeight="1" x14ac:dyDescent="0.15">
      <c r="B58" s="114"/>
      <c r="C58" s="1223" t="s">
        <v>576</v>
      </c>
      <c r="D58" s="1224"/>
      <c r="E58" s="1225"/>
      <c r="F58" s="115">
        <v>501</v>
      </c>
      <c r="G58" s="115">
        <v>470</v>
      </c>
      <c r="H58" s="116">
        <v>466</v>
      </c>
    </row>
    <row r="59" spans="2:8" ht="45.75" customHeight="1" x14ac:dyDescent="0.15">
      <c r="B59" s="114"/>
      <c r="C59" s="1223" t="s">
        <v>577</v>
      </c>
      <c r="D59" s="1224"/>
      <c r="E59" s="1225"/>
      <c r="F59" s="115">
        <v>93</v>
      </c>
      <c r="G59" s="115">
        <v>193</v>
      </c>
      <c r="H59" s="116">
        <v>193</v>
      </c>
    </row>
    <row r="60" spans="2:8" ht="45.75" customHeight="1" x14ac:dyDescent="0.15">
      <c r="B60" s="114"/>
      <c r="C60" s="1223" t="s">
        <v>578</v>
      </c>
      <c r="D60" s="1224"/>
      <c r="E60" s="1225"/>
      <c r="F60" s="115">
        <v>138</v>
      </c>
      <c r="G60" s="115">
        <v>126</v>
      </c>
      <c r="H60" s="116">
        <v>91</v>
      </c>
    </row>
    <row r="61" spans="2:8" ht="45.75" customHeight="1" x14ac:dyDescent="0.15">
      <c r="B61" s="114"/>
      <c r="C61" s="1223" t="s">
        <v>579</v>
      </c>
      <c r="D61" s="1224"/>
      <c r="E61" s="1225"/>
      <c r="F61" s="115">
        <v>79</v>
      </c>
      <c r="G61" s="115">
        <v>79</v>
      </c>
      <c r="H61" s="116">
        <v>79</v>
      </c>
    </row>
    <row r="62" spans="2:8" ht="45.75" customHeight="1" thickBot="1" x14ac:dyDescent="0.2">
      <c r="B62" s="117"/>
      <c r="C62" s="1226" t="s">
        <v>580</v>
      </c>
      <c r="D62" s="1227"/>
      <c r="E62" s="1228"/>
      <c r="F62" s="118">
        <v>41</v>
      </c>
      <c r="G62" s="118">
        <v>41</v>
      </c>
      <c r="H62" s="119">
        <v>41</v>
      </c>
    </row>
    <row r="63" spans="2:8" ht="52.5" customHeight="1" thickBot="1" x14ac:dyDescent="0.2">
      <c r="B63" s="120"/>
      <c r="C63" s="1229" t="s">
        <v>44</v>
      </c>
      <c r="D63" s="1229"/>
      <c r="E63" s="1230"/>
      <c r="F63" s="121">
        <v>1179</v>
      </c>
      <c r="G63" s="121">
        <v>1156</v>
      </c>
      <c r="H63" s="122">
        <v>1110</v>
      </c>
    </row>
    <row r="64" spans="2:8" ht="15" customHeight="1" x14ac:dyDescent="0.15"/>
    <row r="65" ht="0" hidden="1" customHeight="1" x14ac:dyDescent="0.15"/>
    <row r="66" ht="0" hidden="1" customHeight="1" x14ac:dyDescent="0.15"/>
  </sheetData>
  <sheetProtection algorithmName="SHA-512" hashValue="ZfyV+IfMuroi9RB6Hj3qKt8drscDBBG/DeW2lpY0nZWzY+i3M2ToZJcPN4U37V34ZTbf+EZd3RHf9EQmTej7eg==" saltValue="fBKx5dKsoQtgqSznqMUL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585</v>
      </c>
      <c r="AO51" s="1275"/>
      <c r="AP51" s="1275"/>
      <c r="AQ51" s="1275"/>
      <c r="AR51" s="1275"/>
      <c r="AS51" s="1275"/>
      <c r="AT51" s="1275"/>
      <c r="AU51" s="1275"/>
      <c r="AV51" s="1275"/>
      <c r="AW51" s="1275"/>
      <c r="AX51" s="1275"/>
      <c r="AY51" s="1275"/>
      <c r="AZ51" s="1275"/>
      <c r="BA51" s="1275"/>
      <c r="BB51" s="1275" t="s">
        <v>586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167.9</v>
      </c>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55.4</v>
      </c>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588</v>
      </c>
      <c r="AO55" s="1271"/>
      <c r="AP55" s="1271"/>
      <c r="AQ55" s="1271"/>
      <c r="AR55" s="1271"/>
      <c r="AS55" s="1271"/>
      <c r="AT55" s="1271"/>
      <c r="AU55" s="1271"/>
      <c r="AV55" s="1271"/>
      <c r="AW55" s="1271"/>
      <c r="AX55" s="1271"/>
      <c r="AY55" s="1271"/>
      <c r="AZ55" s="1271"/>
      <c r="BA55" s="1271"/>
      <c r="BB55" s="1275" t="s">
        <v>589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13.1</v>
      </c>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53.4</v>
      </c>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590</v>
      </c>
    </row>
    <row r="64" spans="1:109" x14ac:dyDescent="0.15">
      <c r="B64" s="1246"/>
      <c r="G64" s="1253"/>
      <c r="I64" s="1287"/>
      <c r="J64" s="1287"/>
      <c r="K64" s="1287"/>
      <c r="L64" s="1287"/>
      <c r="M64" s="1287"/>
      <c r="N64" s="1288"/>
      <c r="AM64" s="1253"/>
      <c r="AN64" s="1253" t="s">
        <v>583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585</v>
      </c>
      <c r="AO73" s="1275"/>
      <c r="AP73" s="1275"/>
      <c r="AQ73" s="1275"/>
      <c r="AR73" s="1275"/>
      <c r="AS73" s="1275"/>
      <c r="AT73" s="1275"/>
      <c r="AU73" s="1275"/>
      <c r="AV73" s="1275"/>
      <c r="AW73" s="1275"/>
      <c r="AX73" s="1275"/>
      <c r="AY73" s="1275"/>
      <c r="AZ73" s="1275"/>
      <c r="BA73" s="1275"/>
      <c r="BB73" s="1275" t="s">
        <v>589</v>
      </c>
      <c r="BC73" s="1275"/>
      <c r="BD73" s="1275"/>
      <c r="BE73" s="1275"/>
      <c r="BF73" s="1275"/>
      <c r="BG73" s="1275"/>
      <c r="BH73" s="1275"/>
      <c r="BI73" s="1275"/>
      <c r="BJ73" s="1275"/>
      <c r="BK73" s="1275"/>
      <c r="BL73" s="1275"/>
      <c r="BM73" s="1275"/>
      <c r="BN73" s="1275"/>
      <c r="BO73" s="1275"/>
      <c r="BP73" s="1277">
        <v>133.6</v>
      </c>
      <c r="BQ73" s="1277"/>
      <c r="BR73" s="1277"/>
      <c r="BS73" s="1277"/>
      <c r="BT73" s="1277"/>
      <c r="BU73" s="1277"/>
      <c r="BV73" s="1277"/>
      <c r="BW73" s="1277"/>
      <c r="BX73" s="1277">
        <v>210.4</v>
      </c>
      <c r="BY73" s="1277"/>
      <c r="BZ73" s="1277"/>
      <c r="CA73" s="1277"/>
      <c r="CB73" s="1277"/>
      <c r="CC73" s="1277"/>
      <c r="CD73" s="1277"/>
      <c r="CE73" s="1277"/>
      <c r="CF73" s="1277">
        <v>167.9</v>
      </c>
      <c r="CG73" s="1277"/>
      <c r="CH73" s="1277"/>
      <c r="CI73" s="1277"/>
      <c r="CJ73" s="1277"/>
      <c r="CK73" s="1277"/>
      <c r="CL73" s="1277"/>
      <c r="CM73" s="1277"/>
      <c r="CN73" s="1277">
        <v>173.9</v>
      </c>
      <c r="CO73" s="1277"/>
      <c r="CP73" s="1277"/>
      <c r="CQ73" s="1277"/>
      <c r="CR73" s="1277"/>
      <c r="CS73" s="1277"/>
      <c r="CT73" s="1277"/>
      <c r="CU73" s="1277"/>
      <c r="CV73" s="1277">
        <v>168.7</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592</v>
      </c>
      <c r="BC75" s="1275"/>
      <c r="BD75" s="1275"/>
      <c r="BE75" s="1275"/>
      <c r="BF75" s="1275"/>
      <c r="BG75" s="1275"/>
      <c r="BH75" s="1275"/>
      <c r="BI75" s="1275"/>
      <c r="BJ75" s="1275"/>
      <c r="BK75" s="1275"/>
      <c r="BL75" s="1275"/>
      <c r="BM75" s="1275"/>
      <c r="BN75" s="1275"/>
      <c r="BO75" s="1275"/>
      <c r="BP75" s="1277">
        <v>12.7</v>
      </c>
      <c r="BQ75" s="1277"/>
      <c r="BR75" s="1277"/>
      <c r="BS75" s="1277"/>
      <c r="BT75" s="1277"/>
      <c r="BU75" s="1277"/>
      <c r="BV75" s="1277"/>
      <c r="BW75" s="1277"/>
      <c r="BX75" s="1277">
        <v>12.5</v>
      </c>
      <c r="BY75" s="1277"/>
      <c r="BZ75" s="1277"/>
      <c r="CA75" s="1277"/>
      <c r="CB75" s="1277"/>
      <c r="CC75" s="1277"/>
      <c r="CD75" s="1277"/>
      <c r="CE75" s="1277"/>
      <c r="CF75" s="1277">
        <v>12.5</v>
      </c>
      <c r="CG75" s="1277"/>
      <c r="CH75" s="1277"/>
      <c r="CI75" s="1277"/>
      <c r="CJ75" s="1277"/>
      <c r="CK75" s="1277"/>
      <c r="CL75" s="1277"/>
      <c r="CM75" s="1277"/>
      <c r="CN75" s="1277">
        <v>13.1</v>
      </c>
      <c r="CO75" s="1277"/>
      <c r="CP75" s="1277"/>
      <c r="CQ75" s="1277"/>
      <c r="CR75" s="1277"/>
      <c r="CS75" s="1277"/>
      <c r="CT75" s="1277"/>
      <c r="CU75" s="1277"/>
      <c r="CV75" s="1277">
        <v>14.2</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588</v>
      </c>
      <c r="AO77" s="1271"/>
      <c r="AP77" s="1271"/>
      <c r="AQ77" s="1271"/>
      <c r="AR77" s="1271"/>
      <c r="AS77" s="1271"/>
      <c r="AT77" s="1271"/>
      <c r="AU77" s="1271"/>
      <c r="AV77" s="1271"/>
      <c r="AW77" s="1271"/>
      <c r="AX77" s="1271"/>
      <c r="AY77" s="1271"/>
      <c r="AZ77" s="1271"/>
      <c r="BA77" s="1271"/>
      <c r="BB77" s="1275" t="s">
        <v>589</v>
      </c>
      <c r="BC77" s="1275"/>
      <c r="BD77" s="1275"/>
      <c r="BE77" s="1275"/>
      <c r="BF77" s="1275"/>
      <c r="BG77" s="1275"/>
      <c r="BH77" s="1275"/>
      <c r="BI77" s="1275"/>
      <c r="BJ77" s="1275"/>
      <c r="BK77" s="1275"/>
      <c r="BL77" s="1275"/>
      <c r="BM77" s="1275"/>
      <c r="BN77" s="1275"/>
      <c r="BO77" s="1275"/>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13.1</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592</v>
      </c>
      <c r="BC79" s="1275"/>
      <c r="BD79" s="1275"/>
      <c r="BE79" s="1275"/>
      <c r="BF79" s="1275"/>
      <c r="BG79" s="1275"/>
      <c r="BH79" s="1275"/>
      <c r="BI79" s="1275"/>
      <c r="BJ79" s="1275"/>
      <c r="BK79" s="1275"/>
      <c r="BL79" s="1275"/>
      <c r="BM79" s="1275"/>
      <c r="BN79" s="1275"/>
      <c r="BO79" s="1275"/>
      <c r="BP79" s="1277">
        <v>10.1</v>
      </c>
      <c r="BQ79" s="1277"/>
      <c r="BR79" s="1277"/>
      <c r="BS79" s="1277"/>
      <c r="BT79" s="1277"/>
      <c r="BU79" s="1277"/>
      <c r="BV79" s="1277"/>
      <c r="BW79" s="1277"/>
      <c r="BX79" s="1277">
        <v>9.1</v>
      </c>
      <c r="BY79" s="1277"/>
      <c r="BZ79" s="1277"/>
      <c r="CA79" s="1277"/>
      <c r="CB79" s="1277"/>
      <c r="CC79" s="1277"/>
      <c r="CD79" s="1277"/>
      <c r="CE79" s="1277"/>
      <c r="CF79" s="1277">
        <v>8.9</v>
      </c>
      <c r="CG79" s="1277"/>
      <c r="CH79" s="1277"/>
      <c r="CI79" s="1277"/>
      <c r="CJ79" s="1277"/>
      <c r="CK79" s="1277"/>
      <c r="CL79" s="1277"/>
      <c r="CM79" s="1277"/>
      <c r="CN79" s="1277">
        <v>7.9</v>
      </c>
      <c r="CO79" s="1277"/>
      <c r="CP79" s="1277"/>
      <c r="CQ79" s="1277"/>
      <c r="CR79" s="1277"/>
      <c r="CS79" s="1277"/>
      <c r="CT79" s="1277"/>
      <c r="CU79" s="1277"/>
      <c r="CV79" s="1277">
        <v>7.9</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E36ZnkhcLt6pphZmPiU0qsJ7P4EczqMs9MpNf3A62HZ0WEQ/slRpoKErdvEJ9Eu3oIQsEMZ2eYf5DbXQdYwSw==" saltValue="kP8U3HIUw4iHw48eufZj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q04/0fCLPho3eRlcLatSndl4B/LhwY+idF3nNtZVnWAUQ8w4CkT9qu6Fe9sIuNvVXGet0Zh8gPpwk1gPjp6Sw==" saltValue="66i4zVHCFB29FLJl9fIj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5u0nEjgYM/mThLo1WlsiBnfSFaVaST3pALmX9Zv7Oqx6Ymcy4O6EU5NsxGUyAJhVyLbRfwxwutAlxD2jnuifw==" saltValue="UvvsASFS7k8xCExRnJyw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63796</v>
      </c>
      <c r="E3" s="141"/>
      <c r="F3" s="142">
        <v>82748</v>
      </c>
      <c r="G3" s="143"/>
      <c r="H3" s="144"/>
    </row>
    <row r="4" spans="1:8" x14ac:dyDescent="0.15">
      <c r="A4" s="145"/>
      <c r="B4" s="146"/>
      <c r="C4" s="147"/>
      <c r="D4" s="148">
        <v>46063</v>
      </c>
      <c r="E4" s="149"/>
      <c r="F4" s="150">
        <v>44732</v>
      </c>
      <c r="G4" s="151"/>
      <c r="H4" s="152"/>
    </row>
    <row r="5" spans="1:8" x14ac:dyDescent="0.15">
      <c r="A5" s="133" t="s">
        <v>541</v>
      </c>
      <c r="B5" s="138"/>
      <c r="C5" s="139"/>
      <c r="D5" s="140">
        <v>241935</v>
      </c>
      <c r="E5" s="141"/>
      <c r="F5" s="142">
        <v>91837</v>
      </c>
      <c r="G5" s="143"/>
      <c r="H5" s="144"/>
    </row>
    <row r="6" spans="1:8" x14ac:dyDescent="0.15">
      <c r="A6" s="145"/>
      <c r="B6" s="146"/>
      <c r="C6" s="147"/>
      <c r="D6" s="148">
        <v>201234</v>
      </c>
      <c r="E6" s="149"/>
      <c r="F6" s="150">
        <v>54439</v>
      </c>
      <c r="G6" s="151"/>
      <c r="H6" s="152"/>
    </row>
    <row r="7" spans="1:8" x14ac:dyDescent="0.15">
      <c r="A7" s="133" t="s">
        <v>542</v>
      </c>
      <c r="B7" s="138"/>
      <c r="C7" s="139"/>
      <c r="D7" s="140">
        <v>92820</v>
      </c>
      <c r="E7" s="141"/>
      <c r="F7" s="142">
        <v>75972</v>
      </c>
      <c r="G7" s="143"/>
      <c r="H7" s="144"/>
    </row>
    <row r="8" spans="1:8" x14ac:dyDescent="0.15">
      <c r="A8" s="145"/>
      <c r="B8" s="146"/>
      <c r="C8" s="147"/>
      <c r="D8" s="148">
        <v>62687</v>
      </c>
      <c r="E8" s="149"/>
      <c r="F8" s="150">
        <v>40712</v>
      </c>
      <c r="G8" s="151"/>
      <c r="H8" s="152"/>
    </row>
    <row r="9" spans="1:8" x14ac:dyDescent="0.15">
      <c r="A9" s="133" t="s">
        <v>543</v>
      </c>
      <c r="B9" s="138"/>
      <c r="C9" s="139"/>
      <c r="D9" s="140">
        <v>45324</v>
      </c>
      <c r="E9" s="141"/>
      <c r="F9" s="142">
        <v>79466</v>
      </c>
      <c r="G9" s="143"/>
      <c r="H9" s="144"/>
    </row>
    <row r="10" spans="1:8" x14ac:dyDescent="0.15">
      <c r="A10" s="145"/>
      <c r="B10" s="146"/>
      <c r="C10" s="147"/>
      <c r="D10" s="148">
        <v>22464</v>
      </c>
      <c r="E10" s="149"/>
      <c r="F10" s="150">
        <v>44645</v>
      </c>
      <c r="G10" s="151"/>
      <c r="H10" s="152"/>
    </row>
    <row r="11" spans="1:8" x14ac:dyDescent="0.15">
      <c r="A11" s="133" t="s">
        <v>544</v>
      </c>
      <c r="B11" s="138"/>
      <c r="C11" s="139"/>
      <c r="D11" s="140">
        <v>96259</v>
      </c>
      <c r="E11" s="141"/>
      <c r="F11" s="142">
        <v>90072</v>
      </c>
      <c r="G11" s="143"/>
      <c r="H11" s="144"/>
    </row>
    <row r="12" spans="1:8" x14ac:dyDescent="0.15">
      <c r="A12" s="145"/>
      <c r="B12" s="146"/>
      <c r="C12" s="153"/>
      <c r="D12" s="148">
        <v>34639</v>
      </c>
      <c r="E12" s="149"/>
      <c r="F12" s="150">
        <v>46083</v>
      </c>
      <c r="G12" s="151"/>
      <c r="H12" s="152"/>
    </row>
    <row r="13" spans="1:8" x14ac:dyDescent="0.15">
      <c r="A13" s="133"/>
      <c r="B13" s="138"/>
      <c r="C13" s="154"/>
      <c r="D13" s="155">
        <v>108027</v>
      </c>
      <c r="E13" s="156"/>
      <c r="F13" s="157">
        <v>84019</v>
      </c>
      <c r="G13" s="158"/>
      <c r="H13" s="144"/>
    </row>
    <row r="14" spans="1:8" x14ac:dyDescent="0.15">
      <c r="A14" s="145"/>
      <c r="B14" s="146"/>
      <c r="C14" s="147"/>
      <c r="D14" s="148">
        <v>73417</v>
      </c>
      <c r="E14" s="149"/>
      <c r="F14" s="150">
        <v>46122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8.07</v>
      </c>
      <c r="C19" s="159">
        <f>ROUND(VALUE(SUBSTITUTE(実質収支比率等に係る経年分析!G$48,"▲","-")),2)</f>
        <v>4.32</v>
      </c>
      <c r="D19" s="159">
        <f>ROUND(VALUE(SUBSTITUTE(実質収支比率等に係る経年分析!H$48,"▲","-")),2)</f>
        <v>2.81</v>
      </c>
      <c r="E19" s="159">
        <f>ROUND(VALUE(SUBSTITUTE(実質収支比率等に係る経年分析!I$48,"▲","-")),2)</f>
        <v>0.57999999999999996</v>
      </c>
      <c r="F19" s="159">
        <f>ROUND(VALUE(SUBSTITUTE(実質収支比率等に係る経年分析!J$48,"▲","-")),2)</f>
        <v>0.85</v>
      </c>
    </row>
    <row r="20" spans="1:11" x14ac:dyDescent="0.15">
      <c r="A20" s="159" t="s">
        <v>48</v>
      </c>
      <c r="B20" s="159">
        <f>ROUND(VALUE(SUBSTITUTE(実質収支比率等に係る経年分析!F$47,"▲","-")),2)</f>
        <v>6.55</v>
      </c>
      <c r="C20" s="159">
        <f>ROUND(VALUE(SUBSTITUTE(実質収支比率等に係る経年分析!G$47,"▲","-")),2)</f>
        <v>4.33</v>
      </c>
      <c r="D20" s="159">
        <f>ROUND(VALUE(SUBSTITUTE(実質収支比率等に係る経年分析!H$47,"▲","-")),2)</f>
        <v>4.3</v>
      </c>
      <c r="E20" s="159">
        <f>ROUND(VALUE(SUBSTITUTE(実質収支比率等に係る経年分析!I$47,"▲","-")),2)</f>
        <v>3.55</v>
      </c>
      <c r="F20" s="159">
        <f>ROUND(VALUE(SUBSTITUTE(実質収支比率等に係る経年分析!J$47,"▲","-")),2)</f>
        <v>3.59</v>
      </c>
    </row>
    <row r="21" spans="1:11" x14ac:dyDescent="0.15">
      <c r="A21" s="159" t="s">
        <v>49</v>
      </c>
      <c r="B21" s="159">
        <f>IF(ISNUMBER(VALUE(SUBSTITUTE(実質収支比率等に係る経年分析!F$49,"▲","-"))),ROUND(VALUE(SUBSTITUTE(実質収支比率等に係る経年分析!F$49,"▲","-")),2),NA())</f>
        <v>-1.1100000000000001</v>
      </c>
      <c r="C21" s="159">
        <f>IF(ISNUMBER(VALUE(SUBSTITUTE(実質収支比率等に係る経年分析!G$49,"▲","-"))),ROUND(VALUE(SUBSTITUTE(実質収支比率等に係る経年分析!G$49,"▲","-")),2),NA())</f>
        <v>-6.31</v>
      </c>
      <c r="D21" s="159">
        <f>IF(ISNUMBER(VALUE(SUBSTITUTE(実質収支比率等に係る経年分析!H$49,"▲","-"))),ROUND(VALUE(SUBSTITUTE(実質収支比率等に係る経年分析!H$49,"▲","-")),2),NA())</f>
        <v>-1.48</v>
      </c>
      <c r="E21" s="159">
        <f>IF(ISNUMBER(VALUE(SUBSTITUTE(実質収支比率等に係る経年分析!I$49,"▲","-"))),ROUND(VALUE(SUBSTITUTE(実質収支比率等に係る経年分析!I$49,"▲","-")),2),NA())</f>
        <v>-3.38</v>
      </c>
      <c r="F21" s="159">
        <f>IF(ISNUMBER(VALUE(SUBSTITUTE(実質収支比率等に係る経年分析!J$49,"▲","-"))),ROUND(VALUE(SUBSTITUTE(実質収支比率等に係る経年分析!J$49,"▲","-")),2),NA())</f>
        <v>0.27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公共用地先行取得事業特別会計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下水道事業会計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7.85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4.08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0.57999999999999996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0.85</v>
      </c>
    </row>
    <row r="33" spans="1:16" x14ac:dyDescent="0.15">
      <c r="A33" s="160" t="str">
        <f>IF(連結実質赤字比率に係る赤字・黒字の構成分析!C$37="",NA(),連結実質赤字比率に係る赤字・黒字の構成分析!C$37)</f>
        <v>臨海部土地造成事業特別会計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1.42</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11.31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9.9499999999999993</v>
      </c>
    </row>
    <row r="36" spans="1:16" x14ac:dyDescent="0.15">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0.52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0.68</v>
      </c>
      <c r="F36" s="160">
        <f>IF(ROUND(VALUE(SUBSTITUTE(連結実質赤字比率に係る赤字・黒字の構成分析!H$34,"▲", "-")), 2) &lt; 0, ABS(ROUND(VALUE(SUBSTITUTE(連結実質赤字比率に係る赤字・黒字の構成分析!H$34,"▲", "-")), 2)), NA())</f>
        <v>0.08</v>
      </c>
      <c r="G36" s="160" t="e">
        <f>IF(ROUND(VALUE(SUBSTITUTE(連結実質赤字比率に係る赤字・黒字の構成分析!H$34,"▲", "-")), 2) &gt;= 0, ABS(ROUND(VALUE(SUBSTITUTE(連結実質赤字比率に係る赤字・黒字の構成分析!H$34,"▲", "-")), 2)), NA())</f>
        <v>#N/A</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0.03</v>
      </c>
      <c r="J36" s="160">
        <f>IF(ROUND(VALUE(SUBSTITUTE(連結実質赤字比率に係る赤字・黒字の構成分析!J$34,"▲", "-")), 2) &lt; 0, ABS(ROUND(VALUE(SUBSTITUTE(連結実質赤字比率に係る赤字・黒字の構成分析!J$34,"▲", "-")), 2)), NA())</f>
        <v>0.45</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1049</v>
      </c>
      <c r="E42" s="161"/>
      <c r="F42" s="161"/>
      <c r="G42" s="161">
        <f>'実質公債費比率（分子）の構造'!L$52</f>
        <v>1053</v>
      </c>
      <c r="H42" s="161"/>
      <c r="I42" s="161"/>
      <c r="J42" s="161">
        <f>'実質公債費比率（分子）の構造'!M$52</f>
        <v>961</v>
      </c>
      <c r="K42" s="161"/>
      <c r="L42" s="161"/>
      <c r="M42" s="161">
        <f>'実質公債費比率（分子）の構造'!N$52</f>
        <v>828</v>
      </c>
      <c r="N42" s="161"/>
      <c r="O42" s="161"/>
      <c r="P42" s="161">
        <f>'実質公債費比率（分子）の構造'!O$52</f>
        <v>795</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4</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59</v>
      </c>
      <c r="B45" s="161">
        <f>'実質公債費比率（分子）の構造'!K$49</f>
        <v>12</v>
      </c>
      <c r="C45" s="161"/>
      <c r="D45" s="161"/>
      <c r="E45" s="161">
        <f>'実質公債費比率（分子）の構造'!L$49</f>
        <v>1</v>
      </c>
      <c r="F45" s="161"/>
      <c r="G45" s="161"/>
      <c r="H45" s="161">
        <f>'実質公債費比率（分子）の構造'!M$49</f>
        <v>2</v>
      </c>
      <c r="I45" s="161"/>
      <c r="J45" s="161"/>
      <c r="K45" s="161">
        <f>'実質公債費比率（分子）の構造'!N$49</f>
        <v>3</v>
      </c>
      <c r="L45" s="161"/>
      <c r="M45" s="161"/>
      <c r="N45" s="161">
        <f>'実質公債費比率（分子）の構造'!O$49</f>
        <v>9</v>
      </c>
      <c r="O45" s="161"/>
      <c r="P45" s="161"/>
    </row>
    <row r="46" spans="1:16" x14ac:dyDescent="0.15">
      <c r="A46" s="161" t="s">
        <v>60</v>
      </c>
      <c r="B46" s="161">
        <f>'実質公債費比率（分子）の構造'!K$48</f>
        <v>219</v>
      </c>
      <c r="C46" s="161"/>
      <c r="D46" s="161"/>
      <c r="E46" s="161">
        <f>'実質公債費比率（分子）の構造'!L$48</f>
        <v>229</v>
      </c>
      <c r="F46" s="161"/>
      <c r="G46" s="161"/>
      <c r="H46" s="161">
        <f>'実質公債費比率（分子）の構造'!M$48</f>
        <v>235</v>
      </c>
      <c r="I46" s="161"/>
      <c r="J46" s="161"/>
      <c r="K46" s="161">
        <f>'実質公債費比率（分子）の構造'!N$48</f>
        <v>240</v>
      </c>
      <c r="L46" s="161"/>
      <c r="M46" s="161"/>
      <c r="N46" s="161">
        <f>'実質公債費比率（分子）の構造'!O$48</f>
        <v>243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1246</v>
      </c>
      <c r="C49" s="161"/>
      <c r="D49" s="161"/>
      <c r="E49" s="161">
        <f>'実質公債費比率（分子）の構造'!L$45</f>
        <v>1228</v>
      </c>
      <c r="F49" s="161"/>
      <c r="G49" s="161"/>
      <c r="H49" s="161">
        <f>'実質公債費比率（分子）の構造'!M$45</f>
        <v>1166</v>
      </c>
      <c r="I49" s="161"/>
      <c r="J49" s="161"/>
      <c r="K49" s="161">
        <f>'実質公債費比率（分子）の構造'!N$45</f>
        <v>1070</v>
      </c>
      <c r="L49" s="161"/>
      <c r="M49" s="161"/>
      <c r="N49" s="161">
        <f>'実質公債費比率（分子）の構造'!O$45</f>
        <v>1055</v>
      </c>
      <c r="O49" s="161"/>
      <c r="P49" s="161"/>
    </row>
    <row r="50" spans="1:16" x14ac:dyDescent="0.15">
      <c r="A50" s="161" t="s">
        <v>64</v>
      </c>
      <c r="B50" s="161" t="e">
        <f>NA()</f>
        <v>#N/A</v>
      </c>
      <c r="C50" s="161">
        <f>IF(ISNUMBER('実質公債費比率（分子）の構造'!K$53),'実質公債費比率（分子）の構造'!K$53,NA())</f>
        <v>432</v>
      </c>
      <c r="D50" s="161" t="e">
        <f>NA()</f>
        <v>#N/A</v>
      </c>
      <c r="E50" s="161" t="e">
        <f>NA()</f>
        <v>#N/A</v>
      </c>
      <c r="F50" s="161">
        <f>IF(ISNUMBER('実質公債費比率（分子）の構造'!L$53),'実質公債費比率（分子）の構造'!L$53,NA())</f>
        <v>406</v>
      </c>
      <c r="G50" s="161" t="e">
        <f>NA()</f>
        <v>#N/A</v>
      </c>
      <c r="H50" s="161" t="e">
        <f>NA()</f>
        <v>#N/A</v>
      </c>
      <c r="I50" s="161">
        <f>IF(ISNUMBER('実質公債費比率（分子）の構造'!M$53),'実質公債費比率（分子）の構造'!M$53,NA())</f>
        <v>444</v>
      </c>
      <c r="J50" s="161" t="e">
        <f>NA()</f>
        <v>#N/A</v>
      </c>
      <c r="K50" s="161" t="e">
        <f>NA()</f>
        <v>#N/A</v>
      </c>
      <c r="L50" s="161">
        <f>IF(ISNUMBER('実質公債費比率（分子）の構造'!N$53),'実質公債費比率（分子）の構造'!N$53,NA())</f>
        <v>486</v>
      </c>
      <c r="M50" s="161" t="e">
        <f>NA()</f>
        <v>#N/A</v>
      </c>
      <c r="N50" s="161" t="e">
        <f>NA()</f>
        <v>#N/A</v>
      </c>
      <c r="O50" s="161">
        <f>IF(ISNUMBER('実質公債費比率（分子）の構造'!O$53),'実質公債費比率（分子）の構造'!O$53,NA())</f>
        <v>513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7477</v>
      </c>
      <c r="E56" s="160"/>
      <c r="F56" s="160"/>
      <c r="G56" s="160">
        <f>'将来負担比率（分子）の構造'!J$52</f>
        <v>6859</v>
      </c>
      <c r="H56" s="160"/>
      <c r="I56" s="160"/>
      <c r="J56" s="160">
        <f>'将来負担比率（分子）の構造'!K$52</f>
        <v>7587</v>
      </c>
      <c r="K56" s="160"/>
      <c r="L56" s="160"/>
      <c r="M56" s="160">
        <f>'将来負担比率（分子）の構造'!L$52</f>
        <v>7834</v>
      </c>
      <c r="N56" s="160"/>
      <c r="O56" s="160"/>
      <c r="P56" s="160">
        <f>'将来負担比率（分子）の構造'!M$52</f>
        <v>8139</v>
      </c>
    </row>
    <row r="57" spans="1:16" x14ac:dyDescent="0.15">
      <c r="A57" s="160" t="s">
        <v>35</v>
      </c>
      <c r="B57" s="160"/>
      <c r="C57" s="160"/>
      <c r="D57" s="160">
        <f>'将来負担比率（分子）の構造'!I$51</f>
        <v>1897</v>
      </c>
      <c r="E57" s="160"/>
      <c r="F57" s="160"/>
      <c r="G57" s="160">
        <f>'将来負担比率（分子）の構造'!J$51</f>
        <v>1940</v>
      </c>
      <c r="H57" s="160"/>
      <c r="I57" s="160"/>
      <c r="J57" s="160">
        <f>'将来負担比率（分子）の構造'!K$51</f>
        <v>1815</v>
      </c>
      <c r="K57" s="160"/>
      <c r="L57" s="160"/>
      <c r="M57" s="160">
        <f>'将来負担比率（分子）の構造'!L$51</f>
        <v>1668</v>
      </c>
      <c r="N57" s="160"/>
      <c r="O57" s="160"/>
      <c r="P57" s="160">
        <f>'将来負担比率（分子）の構造'!M$51</f>
        <v>1489</v>
      </c>
    </row>
    <row r="58" spans="1:16" x14ac:dyDescent="0.15">
      <c r="A58" s="160" t="s">
        <v>34</v>
      </c>
      <c r="B58" s="160"/>
      <c r="C58" s="160"/>
      <c r="D58" s="160">
        <f>'将来負担比率（分子）の構造'!I$50</f>
        <v>2195</v>
      </c>
      <c r="E58" s="160"/>
      <c r="F58" s="160"/>
      <c r="G58" s="160">
        <f>'将来負担比率（分子）の構造'!J$50</f>
        <v>1237</v>
      </c>
      <c r="H58" s="160"/>
      <c r="I58" s="160"/>
      <c r="J58" s="160">
        <f>'将来負担比率（分子）の構造'!K$50</f>
        <v>1219</v>
      </c>
      <c r="K58" s="160"/>
      <c r="L58" s="160"/>
      <c r="M58" s="160">
        <f>'将来負担比率（分子）の構造'!L$50</f>
        <v>1214</v>
      </c>
      <c r="N58" s="160"/>
      <c r="O58" s="160"/>
      <c r="P58" s="160">
        <f>'将来負担比率（分子）の構造'!M$50</f>
        <v>1181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1742</v>
      </c>
      <c r="C62" s="160"/>
      <c r="D62" s="160"/>
      <c r="E62" s="160">
        <f>'将来負担比率（分子）の構造'!J$45</f>
        <v>1641</v>
      </c>
      <c r="F62" s="160"/>
      <c r="G62" s="160"/>
      <c r="H62" s="160">
        <f>'将来負担比率（分子）の構造'!K$45</f>
        <v>1554</v>
      </c>
      <c r="I62" s="160"/>
      <c r="J62" s="160"/>
      <c r="K62" s="160">
        <f>'将来負担比率（分子）の構造'!L$45</f>
        <v>1576</v>
      </c>
      <c r="L62" s="160"/>
      <c r="M62" s="160"/>
      <c r="N62" s="160">
        <f>'将来負担比率（分子）の構造'!M$45</f>
        <v>1552</v>
      </c>
      <c r="O62" s="160"/>
      <c r="P62" s="160"/>
    </row>
    <row r="63" spans="1:16" x14ac:dyDescent="0.15">
      <c r="A63" s="160" t="s">
        <v>27</v>
      </c>
      <c r="B63" s="160">
        <f>'将来負担比率（分子）の構造'!I$44</f>
        <v>93</v>
      </c>
      <c r="C63" s="160"/>
      <c r="D63" s="160"/>
      <c r="E63" s="160">
        <f>'将来負担比率（分子）の構造'!J$44</f>
        <v>92</v>
      </c>
      <c r="F63" s="160"/>
      <c r="G63" s="160"/>
      <c r="H63" s="160">
        <f>'将来負担比率（分子）の構造'!K$44</f>
        <v>92</v>
      </c>
      <c r="I63" s="160"/>
      <c r="J63" s="160"/>
      <c r="K63" s="160">
        <f>'将来負担比率（分子）の構造'!L$44</f>
        <v>89</v>
      </c>
      <c r="L63" s="160"/>
      <c r="M63" s="160"/>
      <c r="N63" s="160">
        <f>'将来負担比率（分子）の構造'!M$44</f>
        <v>82</v>
      </c>
      <c r="O63" s="160"/>
      <c r="P63" s="160"/>
    </row>
    <row r="64" spans="1:16" x14ac:dyDescent="0.15">
      <c r="A64" s="160" t="s">
        <v>26</v>
      </c>
      <c r="B64" s="160">
        <f>'将来負担比率（分子）の構造'!I$43</f>
        <v>4527</v>
      </c>
      <c r="C64" s="160"/>
      <c r="D64" s="160"/>
      <c r="E64" s="160">
        <f>'将来負担比率（分子）の構造'!J$43</f>
        <v>4776</v>
      </c>
      <c r="F64" s="160"/>
      <c r="G64" s="160"/>
      <c r="H64" s="160">
        <f>'将来負担比率（分子）の構造'!K$43</f>
        <v>4645</v>
      </c>
      <c r="I64" s="160"/>
      <c r="J64" s="160"/>
      <c r="K64" s="160">
        <f>'将来負担比率（分子）の構造'!L$43</f>
        <v>4495</v>
      </c>
      <c r="L64" s="160"/>
      <c r="M64" s="160"/>
      <c r="N64" s="160">
        <f>'将来負担比率（分子）の構造'!M$43</f>
        <v>4196</v>
      </c>
      <c r="O64" s="160"/>
      <c r="P64" s="160"/>
    </row>
    <row r="65" spans="1:16" x14ac:dyDescent="0.15">
      <c r="A65" s="160" t="s">
        <v>25</v>
      </c>
      <c r="B65" s="160">
        <f>'将来負担比率（分子）の構造'!I$42</f>
        <v>5</v>
      </c>
      <c r="C65" s="160"/>
      <c r="D65" s="160"/>
      <c r="E65" s="160">
        <f>'将来負担比率（分子）の構造'!J$42</f>
        <v>4</v>
      </c>
      <c r="F65" s="160"/>
      <c r="G65" s="160"/>
      <c r="H65" s="160">
        <f>'将来負担比率（分子）の構造'!K$42</f>
        <v>3</v>
      </c>
      <c r="I65" s="160"/>
      <c r="J65" s="160"/>
      <c r="K65" s="160">
        <f>'将来負担比率（分子）の構造'!L$42</f>
        <v>2</v>
      </c>
      <c r="L65" s="160"/>
      <c r="M65" s="160"/>
      <c r="N65" s="160">
        <f>'将来負担比率（分子）の構造'!M$42</f>
        <v>1</v>
      </c>
      <c r="O65" s="160"/>
      <c r="P65" s="160"/>
    </row>
    <row r="66" spans="1:16" x14ac:dyDescent="0.15">
      <c r="A66" s="160" t="s">
        <v>24</v>
      </c>
      <c r="B66" s="160">
        <f>'将来負担比率（分子）の構造'!I$41</f>
        <v>9756</v>
      </c>
      <c r="C66" s="160"/>
      <c r="D66" s="160"/>
      <c r="E66" s="160">
        <f>'将来負担比率（分子）の構造'!J$41</f>
        <v>10550</v>
      </c>
      <c r="F66" s="160"/>
      <c r="G66" s="160"/>
      <c r="H66" s="160">
        <f>'将来負担比率（分子）の構造'!K$41</f>
        <v>10126</v>
      </c>
      <c r="I66" s="160"/>
      <c r="J66" s="160"/>
      <c r="K66" s="160">
        <f>'将来負担比率（分子）の構造'!L$41</f>
        <v>10403</v>
      </c>
      <c r="L66" s="160"/>
      <c r="M66" s="160"/>
      <c r="N66" s="160">
        <f>'将来負担比率（分子）の構造'!M$41</f>
        <v>10608</v>
      </c>
      <c r="O66" s="160"/>
      <c r="P66" s="160"/>
    </row>
    <row r="67" spans="1:16" x14ac:dyDescent="0.15">
      <c r="A67" s="160" t="s">
        <v>68</v>
      </c>
      <c r="B67" s="160" t="e">
        <f>NA()</f>
        <v>#N/A</v>
      </c>
      <c r="C67" s="160">
        <f>IF(ISNUMBER('将来負担比率（分子）の構造'!I$53), IF('将来負担比率（分子）の構造'!I$53 &lt; 0, 0, '将来負担比率（分子）の構造'!I$53), NA())</f>
        <v>4553</v>
      </c>
      <c r="D67" s="160" t="e">
        <f>NA()</f>
        <v>#N/A</v>
      </c>
      <c r="E67" s="160" t="e">
        <f>NA()</f>
        <v>#N/A</v>
      </c>
      <c r="F67" s="160">
        <f>IF(ISNUMBER('将来負担比率（分子）の構造'!J$53), IF('将来負担比率（分子）の構造'!J$53 &lt; 0, 0, '将来負担比率（分子）の構造'!J$53), NA())</f>
        <v>7028</v>
      </c>
      <c r="G67" s="160" t="e">
        <f>NA()</f>
        <v>#N/A</v>
      </c>
      <c r="H67" s="160" t="e">
        <f>NA()</f>
        <v>#N/A</v>
      </c>
      <c r="I67" s="160">
        <f>IF(ISNUMBER('将来負担比率（分子）の構造'!K$53), IF('将来負担比率（分子）の構造'!K$53 &lt; 0, 0, '将来負担比率（分子）の構造'!K$53), NA())</f>
        <v>5798</v>
      </c>
      <c r="J67" s="160" t="e">
        <f>NA()</f>
        <v>#N/A</v>
      </c>
      <c r="K67" s="160" t="e">
        <f>NA()</f>
        <v>#N/A</v>
      </c>
      <c r="L67" s="160">
        <f>IF(ISNUMBER('将来負担比率（分子）の構造'!L$53), IF('将来負担比率（分子）の構造'!L$53 &lt; 0, 0, '将来負担比率（分子）の構造'!L$53), NA())</f>
        <v>5850</v>
      </c>
      <c r="M67" s="160" t="e">
        <f>NA()</f>
        <v>#N/A</v>
      </c>
      <c r="N67" s="160" t="e">
        <f>NA()</f>
        <v>#N/A</v>
      </c>
      <c r="O67" s="160">
        <f>IF(ISNUMBER('将来負担比率（分子）の構造'!M$53), IF('将来負担比率（分子）の構造'!M$53 &lt; 0, 0, '将来負担比率（分子）の構造'!M$53), NA())</f>
        <v>5630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182</v>
      </c>
      <c r="C72" s="164">
        <f>基金残高に係る経年分析!G55</f>
        <v>142</v>
      </c>
      <c r="D72" s="164">
        <f>基金残高に係る経年分析!H55</f>
        <v>142</v>
      </c>
    </row>
    <row r="73" spans="1:16" x14ac:dyDescent="0.15">
      <c r="A73" s="163" t="s">
        <v>71</v>
      </c>
      <c r="B73" s="164">
        <f>基金残高に係る経年分析!F56</f>
        <v>15</v>
      </c>
      <c r="C73" s="164">
        <f>基金残高に係る経年分析!G56</f>
        <v>15</v>
      </c>
      <c r="D73" s="164">
        <f>基金残高に係る経年分析!H56</f>
        <v>15</v>
      </c>
    </row>
    <row r="74" spans="1:16" x14ac:dyDescent="0.15">
      <c r="A74" s="163" t="s">
        <v>72</v>
      </c>
      <c r="B74" s="164">
        <f>基金残高に係る経年分析!F57</f>
        <v>982</v>
      </c>
      <c r="C74" s="164">
        <f>基金残高に係る経年分析!G57</f>
        <v>999</v>
      </c>
      <c r="D74" s="164">
        <f>基金残高に係る経年分析!H57</f>
        <v>953</v>
      </c>
    </row>
  </sheetData>
  <sheetProtection algorithmName="SHA-512" hashValue="rfd1Dgi7xUG8odyf9ANnufL9i6bjxGAZOrOdsQNNVdtdG2FJAsl5VRdssG8wKv+wlxEc/W5i5gAaR1xfiju1/g==" saltValue="tUtKiz+uuypFbTSqQYh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218</v>
      </c>
      <c r="C5" s="703"/>
      <c r="D5" s="703"/>
      <c r="E5" s="703"/>
      <c r="F5" s="703"/>
      <c r="G5" s="703"/>
      <c r="H5" s="703"/>
      <c r="I5" s="703"/>
      <c r="J5" s="703"/>
      <c r="K5" s="703"/>
      <c r="L5" s="703"/>
      <c r="M5" s="703"/>
      <c r="N5" s="703"/>
      <c r="O5" s="703"/>
      <c r="P5" s="703"/>
      <c r="Q5" s="704"/>
      <c r="R5" s="668">
        <v>1208057</v>
      </c>
      <c r="S5" s="669"/>
      <c r="T5" s="669"/>
      <c r="U5" s="669"/>
      <c r="V5" s="669"/>
      <c r="W5" s="669"/>
      <c r="X5" s="669"/>
      <c r="Y5" s="715"/>
      <c r="Z5" s="733">
        <v>15.4</v>
      </c>
      <c r="AA5" s="733"/>
      <c r="AB5" s="733"/>
      <c r="AC5" s="733"/>
      <c r="AD5" s="734">
        <v>1141399</v>
      </c>
      <c r="AE5" s="734"/>
      <c r="AF5" s="734"/>
      <c r="AG5" s="734"/>
      <c r="AH5" s="734"/>
      <c r="AI5" s="734"/>
      <c r="AJ5" s="734"/>
      <c r="AK5" s="734"/>
      <c r="AL5" s="716">
        <v>29.6</v>
      </c>
      <c r="AM5" s="685"/>
      <c r="AN5" s="685"/>
      <c r="AO5" s="717"/>
      <c r="AP5" s="702" t="s">
        <v>219</v>
      </c>
      <c r="AQ5" s="703"/>
      <c r="AR5" s="703"/>
      <c r="AS5" s="703"/>
      <c r="AT5" s="703"/>
      <c r="AU5" s="703"/>
      <c r="AV5" s="703"/>
      <c r="AW5" s="703"/>
      <c r="AX5" s="703"/>
      <c r="AY5" s="703"/>
      <c r="AZ5" s="703"/>
      <c r="BA5" s="703"/>
      <c r="BB5" s="703"/>
      <c r="BC5" s="703"/>
      <c r="BD5" s="703"/>
      <c r="BE5" s="703"/>
      <c r="BF5" s="704"/>
      <c r="BG5" s="603">
        <v>1132351</v>
      </c>
      <c r="BH5" s="606"/>
      <c r="BI5" s="606"/>
      <c r="BJ5" s="606"/>
      <c r="BK5" s="606"/>
      <c r="BL5" s="606"/>
      <c r="BM5" s="606"/>
      <c r="BN5" s="607"/>
      <c r="BO5" s="665">
        <v>93.7</v>
      </c>
      <c r="BP5" s="665"/>
      <c r="BQ5" s="665"/>
      <c r="BR5" s="665"/>
      <c r="BS5" s="666">
        <v>13762</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x14ac:dyDescent="0.15">
      <c r="B6" s="600" t="s">
        <v>223</v>
      </c>
      <c r="C6" s="601"/>
      <c r="D6" s="601"/>
      <c r="E6" s="601"/>
      <c r="F6" s="601"/>
      <c r="G6" s="601"/>
      <c r="H6" s="601"/>
      <c r="I6" s="601"/>
      <c r="J6" s="601"/>
      <c r="K6" s="601"/>
      <c r="L6" s="601"/>
      <c r="M6" s="601"/>
      <c r="N6" s="601"/>
      <c r="O6" s="601"/>
      <c r="P6" s="601"/>
      <c r="Q6" s="602"/>
      <c r="R6" s="603">
        <v>47667</v>
      </c>
      <c r="S6" s="606"/>
      <c r="T6" s="606"/>
      <c r="U6" s="606"/>
      <c r="V6" s="606"/>
      <c r="W6" s="606"/>
      <c r="X6" s="606"/>
      <c r="Y6" s="607"/>
      <c r="Z6" s="665">
        <v>0.6</v>
      </c>
      <c r="AA6" s="665"/>
      <c r="AB6" s="665"/>
      <c r="AC6" s="665"/>
      <c r="AD6" s="666">
        <v>47667</v>
      </c>
      <c r="AE6" s="666"/>
      <c r="AF6" s="666"/>
      <c r="AG6" s="666"/>
      <c r="AH6" s="666"/>
      <c r="AI6" s="666"/>
      <c r="AJ6" s="666"/>
      <c r="AK6" s="666"/>
      <c r="AL6" s="608">
        <v>1.2</v>
      </c>
      <c r="AM6" s="609"/>
      <c r="AN6" s="609"/>
      <c r="AO6" s="667"/>
      <c r="AP6" s="600" t="s">
        <v>224</v>
      </c>
      <c r="AQ6" s="601"/>
      <c r="AR6" s="601"/>
      <c r="AS6" s="601"/>
      <c r="AT6" s="601"/>
      <c r="AU6" s="601"/>
      <c r="AV6" s="601"/>
      <c r="AW6" s="601"/>
      <c r="AX6" s="601"/>
      <c r="AY6" s="601"/>
      <c r="AZ6" s="601"/>
      <c r="BA6" s="601"/>
      <c r="BB6" s="601"/>
      <c r="BC6" s="601"/>
      <c r="BD6" s="601"/>
      <c r="BE6" s="601"/>
      <c r="BF6" s="602"/>
      <c r="BG6" s="603">
        <v>1132351</v>
      </c>
      <c r="BH6" s="606"/>
      <c r="BI6" s="606"/>
      <c r="BJ6" s="606"/>
      <c r="BK6" s="606"/>
      <c r="BL6" s="606"/>
      <c r="BM6" s="606"/>
      <c r="BN6" s="607"/>
      <c r="BO6" s="665">
        <v>93.7</v>
      </c>
      <c r="BP6" s="665"/>
      <c r="BQ6" s="665"/>
      <c r="BR6" s="665"/>
      <c r="BS6" s="666">
        <v>13762</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94213</v>
      </c>
      <c r="CS6" s="606"/>
      <c r="CT6" s="606"/>
      <c r="CU6" s="606"/>
      <c r="CV6" s="606"/>
      <c r="CW6" s="606"/>
      <c r="CX6" s="606"/>
      <c r="CY6" s="607"/>
      <c r="CZ6" s="716">
        <v>1.2</v>
      </c>
      <c r="DA6" s="685"/>
      <c r="DB6" s="685"/>
      <c r="DC6" s="719"/>
      <c r="DD6" s="611" t="s">
        <v>226</v>
      </c>
      <c r="DE6" s="606"/>
      <c r="DF6" s="606"/>
      <c r="DG6" s="606"/>
      <c r="DH6" s="606"/>
      <c r="DI6" s="606"/>
      <c r="DJ6" s="606"/>
      <c r="DK6" s="606"/>
      <c r="DL6" s="606"/>
      <c r="DM6" s="606"/>
      <c r="DN6" s="606"/>
      <c r="DO6" s="606"/>
      <c r="DP6" s="607"/>
      <c r="DQ6" s="611">
        <v>94213</v>
      </c>
      <c r="DR6" s="606"/>
      <c r="DS6" s="606"/>
      <c r="DT6" s="606"/>
      <c r="DU6" s="606"/>
      <c r="DV6" s="606"/>
      <c r="DW6" s="606"/>
      <c r="DX6" s="606"/>
      <c r="DY6" s="606"/>
      <c r="DZ6" s="606"/>
      <c r="EA6" s="606"/>
      <c r="EB6" s="606"/>
      <c r="EC6" s="646"/>
    </row>
    <row r="7" spans="2:143" ht="11.25" customHeight="1" x14ac:dyDescent="0.15">
      <c r="B7" s="600" t="s">
        <v>227</v>
      </c>
      <c r="C7" s="601"/>
      <c r="D7" s="601"/>
      <c r="E7" s="601"/>
      <c r="F7" s="601"/>
      <c r="G7" s="601"/>
      <c r="H7" s="601"/>
      <c r="I7" s="601"/>
      <c r="J7" s="601"/>
      <c r="K7" s="601"/>
      <c r="L7" s="601"/>
      <c r="M7" s="601"/>
      <c r="N7" s="601"/>
      <c r="O7" s="601"/>
      <c r="P7" s="601"/>
      <c r="Q7" s="602"/>
      <c r="R7" s="603">
        <v>2282</v>
      </c>
      <c r="S7" s="606"/>
      <c r="T7" s="606"/>
      <c r="U7" s="606"/>
      <c r="V7" s="606"/>
      <c r="W7" s="606"/>
      <c r="X7" s="606"/>
      <c r="Y7" s="607"/>
      <c r="Z7" s="665">
        <v>0</v>
      </c>
      <c r="AA7" s="665"/>
      <c r="AB7" s="665"/>
      <c r="AC7" s="665"/>
      <c r="AD7" s="666">
        <v>2282</v>
      </c>
      <c r="AE7" s="666"/>
      <c r="AF7" s="666"/>
      <c r="AG7" s="666"/>
      <c r="AH7" s="666"/>
      <c r="AI7" s="666"/>
      <c r="AJ7" s="666"/>
      <c r="AK7" s="666"/>
      <c r="AL7" s="608">
        <v>0.1</v>
      </c>
      <c r="AM7" s="609"/>
      <c r="AN7" s="609"/>
      <c r="AO7" s="667"/>
      <c r="AP7" s="600" t="s">
        <v>228</v>
      </c>
      <c r="AQ7" s="601"/>
      <c r="AR7" s="601"/>
      <c r="AS7" s="601"/>
      <c r="AT7" s="601"/>
      <c r="AU7" s="601"/>
      <c r="AV7" s="601"/>
      <c r="AW7" s="601"/>
      <c r="AX7" s="601"/>
      <c r="AY7" s="601"/>
      <c r="AZ7" s="601"/>
      <c r="BA7" s="601"/>
      <c r="BB7" s="601"/>
      <c r="BC7" s="601"/>
      <c r="BD7" s="601"/>
      <c r="BE7" s="601"/>
      <c r="BF7" s="602"/>
      <c r="BG7" s="603">
        <v>576168</v>
      </c>
      <c r="BH7" s="606"/>
      <c r="BI7" s="606"/>
      <c r="BJ7" s="606"/>
      <c r="BK7" s="606"/>
      <c r="BL7" s="606"/>
      <c r="BM7" s="606"/>
      <c r="BN7" s="607"/>
      <c r="BO7" s="665">
        <v>47.7</v>
      </c>
      <c r="BP7" s="665"/>
      <c r="BQ7" s="665"/>
      <c r="BR7" s="665"/>
      <c r="BS7" s="666">
        <v>13762</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03">
        <v>891885</v>
      </c>
      <c r="CS7" s="606"/>
      <c r="CT7" s="606"/>
      <c r="CU7" s="606"/>
      <c r="CV7" s="606"/>
      <c r="CW7" s="606"/>
      <c r="CX7" s="606"/>
      <c r="CY7" s="607"/>
      <c r="CZ7" s="665">
        <v>11.4</v>
      </c>
      <c r="DA7" s="665"/>
      <c r="DB7" s="665"/>
      <c r="DC7" s="665"/>
      <c r="DD7" s="611">
        <v>169499</v>
      </c>
      <c r="DE7" s="606"/>
      <c r="DF7" s="606"/>
      <c r="DG7" s="606"/>
      <c r="DH7" s="606"/>
      <c r="DI7" s="606"/>
      <c r="DJ7" s="606"/>
      <c r="DK7" s="606"/>
      <c r="DL7" s="606"/>
      <c r="DM7" s="606"/>
      <c r="DN7" s="606"/>
      <c r="DO7" s="606"/>
      <c r="DP7" s="607"/>
      <c r="DQ7" s="611">
        <v>603119</v>
      </c>
      <c r="DR7" s="606"/>
      <c r="DS7" s="606"/>
      <c r="DT7" s="606"/>
      <c r="DU7" s="606"/>
      <c r="DV7" s="606"/>
      <c r="DW7" s="606"/>
      <c r="DX7" s="606"/>
      <c r="DY7" s="606"/>
      <c r="DZ7" s="606"/>
      <c r="EA7" s="606"/>
      <c r="EB7" s="606"/>
      <c r="EC7" s="646"/>
    </row>
    <row r="8" spans="2:143" ht="11.25" customHeight="1" x14ac:dyDescent="0.15">
      <c r="B8" s="600" t="s">
        <v>230</v>
      </c>
      <c r="C8" s="601"/>
      <c r="D8" s="601"/>
      <c r="E8" s="601"/>
      <c r="F8" s="601"/>
      <c r="G8" s="601"/>
      <c r="H8" s="601"/>
      <c r="I8" s="601"/>
      <c r="J8" s="601"/>
      <c r="K8" s="601"/>
      <c r="L8" s="601"/>
      <c r="M8" s="601"/>
      <c r="N8" s="601"/>
      <c r="O8" s="601"/>
      <c r="P8" s="601"/>
      <c r="Q8" s="602"/>
      <c r="R8" s="603">
        <v>3240</v>
      </c>
      <c r="S8" s="606"/>
      <c r="T8" s="606"/>
      <c r="U8" s="606"/>
      <c r="V8" s="606"/>
      <c r="W8" s="606"/>
      <c r="X8" s="606"/>
      <c r="Y8" s="607"/>
      <c r="Z8" s="665">
        <v>0</v>
      </c>
      <c r="AA8" s="665"/>
      <c r="AB8" s="665"/>
      <c r="AC8" s="665"/>
      <c r="AD8" s="666">
        <v>3240</v>
      </c>
      <c r="AE8" s="666"/>
      <c r="AF8" s="666"/>
      <c r="AG8" s="666"/>
      <c r="AH8" s="666"/>
      <c r="AI8" s="666"/>
      <c r="AJ8" s="666"/>
      <c r="AK8" s="666"/>
      <c r="AL8" s="608">
        <v>0.1</v>
      </c>
      <c r="AM8" s="609"/>
      <c r="AN8" s="609"/>
      <c r="AO8" s="667"/>
      <c r="AP8" s="600" t="s">
        <v>231</v>
      </c>
      <c r="AQ8" s="601"/>
      <c r="AR8" s="601"/>
      <c r="AS8" s="601"/>
      <c r="AT8" s="601"/>
      <c r="AU8" s="601"/>
      <c r="AV8" s="601"/>
      <c r="AW8" s="601"/>
      <c r="AX8" s="601"/>
      <c r="AY8" s="601"/>
      <c r="AZ8" s="601"/>
      <c r="BA8" s="601"/>
      <c r="BB8" s="601"/>
      <c r="BC8" s="601"/>
      <c r="BD8" s="601"/>
      <c r="BE8" s="601"/>
      <c r="BF8" s="602"/>
      <c r="BG8" s="603">
        <v>20210</v>
      </c>
      <c r="BH8" s="606"/>
      <c r="BI8" s="606"/>
      <c r="BJ8" s="606"/>
      <c r="BK8" s="606"/>
      <c r="BL8" s="606"/>
      <c r="BM8" s="606"/>
      <c r="BN8" s="607"/>
      <c r="BO8" s="665">
        <v>1.7</v>
      </c>
      <c r="BP8" s="665"/>
      <c r="BQ8" s="665"/>
      <c r="BR8" s="665"/>
      <c r="BS8" s="611" t="s">
        <v>122</v>
      </c>
      <c r="BT8" s="606"/>
      <c r="BU8" s="606"/>
      <c r="BV8" s="606"/>
      <c r="BW8" s="606"/>
      <c r="BX8" s="606"/>
      <c r="BY8" s="606"/>
      <c r="BZ8" s="606"/>
      <c r="CA8" s="606"/>
      <c r="CB8" s="646"/>
      <c r="CD8" s="647" t="s">
        <v>232</v>
      </c>
      <c r="CE8" s="644"/>
      <c r="CF8" s="644"/>
      <c r="CG8" s="644"/>
      <c r="CH8" s="644"/>
      <c r="CI8" s="644"/>
      <c r="CJ8" s="644"/>
      <c r="CK8" s="644"/>
      <c r="CL8" s="644"/>
      <c r="CM8" s="644"/>
      <c r="CN8" s="644"/>
      <c r="CO8" s="644"/>
      <c r="CP8" s="644"/>
      <c r="CQ8" s="645"/>
      <c r="CR8" s="603">
        <v>1818050</v>
      </c>
      <c r="CS8" s="606"/>
      <c r="CT8" s="606"/>
      <c r="CU8" s="606"/>
      <c r="CV8" s="606"/>
      <c r="CW8" s="606"/>
      <c r="CX8" s="606"/>
      <c r="CY8" s="607"/>
      <c r="CZ8" s="665">
        <v>23.2</v>
      </c>
      <c r="DA8" s="665"/>
      <c r="DB8" s="665"/>
      <c r="DC8" s="665"/>
      <c r="DD8" s="611">
        <v>998</v>
      </c>
      <c r="DE8" s="606"/>
      <c r="DF8" s="606"/>
      <c r="DG8" s="606"/>
      <c r="DH8" s="606"/>
      <c r="DI8" s="606"/>
      <c r="DJ8" s="606"/>
      <c r="DK8" s="606"/>
      <c r="DL8" s="606"/>
      <c r="DM8" s="606"/>
      <c r="DN8" s="606"/>
      <c r="DO8" s="606"/>
      <c r="DP8" s="607"/>
      <c r="DQ8" s="611">
        <v>1014161</v>
      </c>
      <c r="DR8" s="606"/>
      <c r="DS8" s="606"/>
      <c r="DT8" s="606"/>
      <c r="DU8" s="606"/>
      <c r="DV8" s="606"/>
      <c r="DW8" s="606"/>
      <c r="DX8" s="606"/>
      <c r="DY8" s="606"/>
      <c r="DZ8" s="606"/>
      <c r="EA8" s="606"/>
      <c r="EB8" s="606"/>
      <c r="EC8" s="646"/>
    </row>
    <row r="9" spans="2:143" ht="11.25" customHeight="1" x14ac:dyDescent="0.15">
      <c r="B9" s="600" t="s">
        <v>233</v>
      </c>
      <c r="C9" s="601"/>
      <c r="D9" s="601"/>
      <c r="E9" s="601"/>
      <c r="F9" s="601"/>
      <c r="G9" s="601"/>
      <c r="H9" s="601"/>
      <c r="I9" s="601"/>
      <c r="J9" s="601"/>
      <c r="K9" s="601"/>
      <c r="L9" s="601"/>
      <c r="M9" s="601"/>
      <c r="N9" s="601"/>
      <c r="O9" s="601"/>
      <c r="P9" s="601"/>
      <c r="Q9" s="602"/>
      <c r="R9" s="603">
        <v>3274</v>
      </c>
      <c r="S9" s="606"/>
      <c r="T9" s="606"/>
      <c r="U9" s="606"/>
      <c r="V9" s="606"/>
      <c r="W9" s="606"/>
      <c r="X9" s="606"/>
      <c r="Y9" s="607"/>
      <c r="Z9" s="665">
        <v>0</v>
      </c>
      <c r="AA9" s="665"/>
      <c r="AB9" s="665"/>
      <c r="AC9" s="665"/>
      <c r="AD9" s="666">
        <v>3274</v>
      </c>
      <c r="AE9" s="666"/>
      <c r="AF9" s="666"/>
      <c r="AG9" s="666"/>
      <c r="AH9" s="666"/>
      <c r="AI9" s="666"/>
      <c r="AJ9" s="666"/>
      <c r="AK9" s="666"/>
      <c r="AL9" s="608">
        <v>0.1</v>
      </c>
      <c r="AM9" s="609"/>
      <c r="AN9" s="609"/>
      <c r="AO9" s="667"/>
      <c r="AP9" s="600" t="s">
        <v>234</v>
      </c>
      <c r="AQ9" s="601"/>
      <c r="AR9" s="601"/>
      <c r="AS9" s="601"/>
      <c r="AT9" s="601"/>
      <c r="AU9" s="601"/>
      <c r="AV9" s="601"/>
      <c r="AW9" s="601"/>
      <c r="AX9" s="601"/>
      <c r="AY9" s="601"/>
      <c r="AZ9" s="601"/>
      <c r="BA9" s="601"/>
      <c r="BB9" s="601"/>
      <c r="BC9" s="601"/>
      <c r="BD9" s="601"/>
      <c r="BE9" s="601"/>
      <c r="BF9" s="602"/>
      <c r="BG9" s="603">
        <v>473081</v>
      </c>
      <c r="BH9" s="606"/>
      <c r="BI9" s="606"/>
      <c r="BJ9" s="606"/>
      <c r="BK9" s="606"/>
      <c r="BL9" s="606"/>
      <c r="BM9" s="606"/>
      <c r="BN9" s="607"/>
      <c r="BO9" s="665">
        <v>39.200000000000003</v>
      </c>
      <c r="BP9" s="665"/>
      <c r="BQ9" s="665"/>
      <c r="BR9" s="665"/>
      <c r="BS9" s="611" t="s">
        <v>122</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1097427</v>
      </c>
      <c r="CS9" s="606"/>
      <c r="CT9" s="606"/>
      <c r="CU9" s="606"/>
      <c r="CV9" s="606"/>
      <c r="CW9" s="606"/>
      <c r="CX9" s="606"/>
      <c r="CY9" s="607"/>
      <c r="CZ9" s="665">
        <v>14</v>
      </c>
      <c r="DA9" s="665"/>
      <c r="DB9" s="665"/>
      <c r="DC9" s="665"/>
      <c r="DD9" s="611">
        <v>2570</v>
      </c>
      <c r="DE9" s="606"/>
      <c r="DF9" s="606"/>
      <c r="DG9" s="606"/>
      <c r="DH9" s="606"/>
      <c r="DI9" s="606"/>
      <c r="DJ9" s="606"/>
      <c r="DK9" s="606"/>
      <c r="DL9" s="606"/>
      <c r="DM9" s="606"/>
      <c r="DN9" s="606"/>
      <c r="DO9" s="606"/>
      <c r="DP9" s="607"/>
      <c r="DQ9" s="611">
        <v>362285</v>
      </c>
      <c r="DR9" s="606"/>
      <c r="DS9" s="606"/>
      <c r="DT9" s="606"/>
      <c r="DU9" s="606"/>
      <c r="DV9" s="606"/>
      <c r="DW9" s="606"/>
      <c r="DX9" s="606"/>
      <c r="DY9" s="606"/>
      <c r="DZ9" s="606"/>
      <c r="EA9" s="606"/>
      <c r="EB9" s="606"/>
      <c r="EC9" s="646"/>
    </row>
    <row r="10" spans="2:143" ht="11.25" customHeight="1" x14ac:dyDescent="0.15">
      <c r="B10" s="600" t="s">
        <v>236</v>
      </c>
      <c r="C10" s="601"/>
      <c r="D10" s="601"/>
      <c r="E10" s="601"/>
      <c r="F10" s="601"/>
      <c r="G10" s="601"/>
      <c r="H10" s="601"/>
      <c r="I10" s="601"/>
      <c r="J10" s="601"/>
      <c r="K10" s="601"/>
      <c r="L10" s="601"/>
      <c r="M10" s="601"/>
      <c r="N10" s="601"/>
      <c r="O10" s="601"/>
      <c r="P10" s="601"/>
      <c r="Q10" s="602"/>
      <c r="R10" s="603" t="s">
        <v>237</v>
      </c>
      <c r="S10" s="606"/>
      <c r="T10" s="606"/>
      <c r="U10" s="606"/>
      <c r="V10" s="606"/>
      <c r="W10" s="606"/>
      <c r="X10" s="606"/>
      <c r="Y10" s="607"/>
      <c r="Z10" s="665" t="s">
        <v>237</v>
      </c>
      <c r="AA10" s="665"/>
      <c r="AB10" s="665"/>
      <c r="AC10" s="665"/>
      <c r="AD10" s="666" t="s">
        <v>237</v>
      </c>
      <c r="AE10" s="666"/>
      <c r="AF10" s="666"/>
      <c r="AG10" s="666"/>
      <c r="AH10" s="666"/>
      <c r="AI10" s="666"/>
      <c r="AJ10" s="666"/>
      <c r="AK10" s="666"/>
      <c r="AL10" s="608" t="s">
        <v>237</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45631</v>
      </c>
      <c r="BH10" s="606"/>
      <c r="BI10" s="606"/>
      <c r="BJ10" s="606"/>
      <c r="BK10" s="606"/>
      <c r="BL10" s="606"/>
      <c r="BM10" s="606"/>
      <c r="BN10" s="607"/>
      <c r="BO10" s="665">
        <v>3.8</v>
      </c>
      <c r="BP10" s="665"/>
      <c r="BQ10" s="665"/>
      <c r="BR10" s="665"/>
      <c r="BS10" s="611">
        <v>7555</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v>23032</v>
      </c>
      <c r="CS10" s="606"/>
      <c r="CT10" s="606"/>
      <c r="CU10" s="606"/>
      <c r="CV10" s="606"/>
      <c r="CW10" s="606"/>
      <c r="CX10" s="606"/>
      <c r="CY10" s="607"/>
      <c r="CZ10" s="665">
        <v>0.3</v>
      </c>
      <c r="DA10" s="665"/>
      <c r="DB10" s="665"/>
      <c r="DC10" s="665"/>
      <c r="DD10" s="611" t="s">
        <v>237</v>
      </c>
      <c r="DE10" s="606"/>
      <c r="DF10" s="606"/>
      <c r="DG10" s="606"/>
      <c r="DH10" s="606"/>
      <c r="DI10" s="606"/>
      <c r="DJ10" s="606"/>
      <c r="DK10" s="606"/>
      <c r="DL10" s="606"/>
      <c r="DM10" s="606"/>
      <c r="DN10" s="606"/>
      <c r="DO10" s="606"/>
      <c r="DP10" s="607"/>
      <c r="DQ10" s="611">
        <v>10928</v>
      </c>
      <c r="DR10" s="606"/>
      <c r="DS10" s="606"/>
      <c r="DT10" s="606"/>
      <c r="DU10" s="606"/>
      <c r="DV10" s="606"/>
      <c r="DW10" s="606"/>
      <c r="DX10" s="606"/>
      <c r="DY10" s="606"/>
      <c r="DZ10" s="606"/>
      <c r="EA10" s="606"/>
      <c r="EB10" s="606"/>
      <c r="EC10" s="646"/>
    </row>
    <row r="11" spans="2:143" ht="11.25" customHeight="1" x14ac:dyDescent="0.15">
      <c r="B11" s="600" t="s">
        <v>240</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237</v>
      </c>
      <c r="AA11" s="665"/>
      <c r="AB11" s="665"/>
      <c r="AC11" s="665"/>
      <c r="AD11" s="666" t="s">
        <v>122</v>
      </c>
      <c r="AE11" s="666"/>
      <c r="AF11" s="666"/>
      <c r="AG11" s="666"/>
      <c r="AH11" s="666"/>
      <c r="AI11" s="666"/>
      <c r="AJ11" s="666"/>
      <c r="AK11" s="666"/>
      <c r="AL11" s="608" t="s">
        <v>122</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37246</v>
      </c>
      <c r="BH11" s="606"/>
      <c r="BI11" s="606"/>
      <c r="BJ11" s="606"/>
      <c r="BK11" s="606"/>
      <c r="BL11" s="606"/>
      <c r="BM11" s="606"/>
      <c r="BN11" s="607"/>
      <c r="BO11" s="665">
        <v>3.1</v>
      </c>
      <c r="BP11" s="665"/>
      <c r="BQ11" s="665"/>
      <c r="BR11" s="665"/>
      <c r="BS11" s="611">
        <v>6207</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150097</v>
      </c>
      <c r="CS11" s="606"/>
      <c r="CT11" s="606"/>
      <c r="CU11" s="606"/>
      <c r="CV11" s="606"/>
      <c r="CW11" s="606"/>
      <c r="CX11" s="606"/>
      <c r="CY11" s="607"/>
      <c r="CZ11" s="665">
        <v>1.9</v>
      </c>
      <c r="DA11" s="665"/>
      <c r="DB11" s="665"/>
      <c r="DC11" s="665"/>
      <c r="DD11" s="611">
        <v>9117</v>
      </c>
      <c r="DE11" s="606"/>
      <c r="DF11" s="606"/>
      <c r="DG11" s="606"/>
      <c r="DH11" s="606"/>
      <c r="DI11" s="606"/>
      <c r="DJ11" s="606"/>
      <c r="DK11" s="606"/>
      <c r="DL11" s="606"/>
      <c r="DM11" s="606"/>
      <c r="DN11" s="606"/>
      <c r="DO11" s="606"/>
      <c r="DP11" s="607"/>
      <c r="DQ11" s="611">
        <v>95464</v>
      </c>
      <c r="DR11" s="606"/>
      <c r="DS11" s="606"/>
      <c r="DT11" s="606"/>
      <c r="DU11" s="606"/>
      <c r="DV11" s="606"/>
      <c r="DW11" s="606"/>
      <c r="DX11" s="606"/>
      <c r="DY11" s="606"/>
      <c r="DZ11" s="606"/>
      <c r="EA11" s="606"/>
      <c r="EB11" s="606"/>
      <c r="EC11" s="646"/>
    </row>
    <row r="12" spans="2:143" ht="11.25" customHeight="1" x14ac:dyDescent="0.15">
      <c r="B12" s="600" t="s">
        <v>243</v>
      </c>
      <c r="C12" s="601"/>
      <c r="D12" s="601"/>
      <c r="E12" s="601"/>
      <c r="F12" s="601"/>
      <c r="G12" s="601"/>
      <c r="H12" s="601"/>
      <c r="I12" s="601"/>
      <c r="J12" s="601"/>
      <c r="K12" s="601"/>
      <c r="L12" s="601"/>
      <c r="M12" s="601"/>
      <c r="N12" s="601"/>
      <c r="O12" s="601"/>
      <c r="P12" s="601"/>
      <c r="Q12" s="602"/>
      <c r="R12" s="603">
        <v>255026</v>
      </c>
      <c r="S12" s="606"/>
      <c r="T12" s="606"/>
      <c r="U12" s="606"/>
      <c r="V12" s="606"/>
      <c r="W12" s="606"/>
      <c r="X12" s="606"/>
      <c r="Y12" s="607"/>
      <c r="Z12" s="665">
        <v>3.2</v>
      </c>
      <c r="AA12" s="665"/>
      <c r="AB12" s="665"/>
      <c r="AC12" s="665"/>
      <c r="AD12" s="666">
        <v>255026</v>
      </c>
      <c r="AE12" s="666"/>
      <c r="AF12" s="666"/>
      <c r="AG12" s="666"/>
      <c r="AH12" s="666"/>
      <c r="AI12" s="666"/>
      <c r="AJ12" s="666"/>
      <c r="AK12" s="666"/>
      <c r="AL12" s="608">
        <v>6.6</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376269</v>
      </c>
      <c r="BH12" s="606"/>
      <c r="BI12" s="606"/>
      <c r="BJ12" s="606"/>
      <c r="BK12" s="606"/>
      <c r="BL12" s="606"/>
      <c r="BM12" s="606"/>
      <c r="BN12" s="607"/>
      <c r="BO12" s="665">
        <v>31.1</v>
      </c>
      <c r="BP12" s="665"/>
      <c r="BQ12" s="665"/>
      <c r="BR12" s="665"/>
      <c r="BS12" s="611" t="s">
        <v>237</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209960</v>
      </c>
      <c r="CS12" s="606"/>
      <c r="CT12" s="606"/>
      <c r="CU12" s="606"/>
      <c r="CV12" s="606"/>
      <c r="CW12" s="606"/>
      <c r="CX12" s="606"/>
      <c r="CY12" s="607"/>
      <c r="CZ12" s="665">
        <v>2.7</v>
      </c>
      <c r="DA12" s="665"/>
      <c r="DB12" s="665"/>
      <c r="DC12" s="665"/>
      <c r="DD12" s="611">
        <v>4717</v>
      </c>
      <c r="DE12" s="606"/>
      <c r="DF12" s="606"/>
      <c r="DG12" s="606"/>
      <c r="DH12" s="606"/>
      <c r="DI12" s="606"/>
      <c r="DJ12" s="606"/>
      <c r="DK12" s="606"/>
      <c r="DL12" s="606"/>
      <c r="DM12" s="606"/>
      <c r="DN12" s="606"/>
      <c r="DO12" s="606"/>
      <c r="DP12" s="607"/>
      <c r="DQ12" s="611">
        <v>83323</v>
      </c>
      <c r="DR12" s="606"/>
      <c r="DS12" s="606"/>
      <c r="DT12" s="606"/>
      <c r="DU12" s="606"/>
      <c r="DV12" s="606"/>
      <c r="DW12" s="606"/>
      <c r="DX12" s="606"/>
      <c r="DY12" s="606"/>
      <c r="DZ12" s="606"/>
      <c r="EA12" s="606"/>
      <c r="EB12" s="606"/>
      <c r="EC12" s="646"/>
    </row>
    <row r="13" spans="2:143" ht="11.25" customHeight="1" x14ac:dyDescent="0.15">
      <c r="B13" s="600" t="s">
        <v>246</v>
      </c>
      <c r="C13" s="601"/>
      <c r="D13" s="601"/>
      <c r="E13" s="601"/>
      <c r="F13" s="601"/>
      <c r="G13" s="601"/>
      <c r="H13" s="601"/>
      <c r="I13" s="601"/>
      <c r="J13" s="601"/>
      <c r="K13" s="601"/>
      <c r="L13" s="601"/>
      <c r="M13" s="601"/>
      <c r="N13" s="601"/>
      <c r="O13" s="601"/>
      <c r="P13" s="601"/>
      <c r="Q13" s="602"/>
      <c r="R13" s="603" t="s">
        <v>122</v>
      </c>
      <c r="S13" s="606"/>
      <c r="T13" s="606"/>
      <c r="U13" s="606"/>
      <c r="V13" s="606"/>
      <c r="W13" s="606"/>
      <c r="X13" s="606"/>
      <c r="Y13" s="607"/>
      <c r="Z13" s="665" t="s">
        <v>237</v>
      </c>
      <c r="AA13" s="665"/>
      <c r="AB13" s="665"/>
      <c r="AC13" s="665"/>
      <c r="AD13" s="666" t="s">
        <v>122</v>
      </c>
      <c r="AE13" s="666"/>
      <c r="AF13" s="666"/>
      <c r="AG13" s="666"/>
      <c r="AH13" s="666"/>
      <c r="AI13" s="666"/>
      <c r="AJ13" s="666"/>
      <c r="AK13" s="666"/>
      <c r="AL13" s="608" t="s">
        <v>237</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368679</v>
      </c>
      <c r="BH13" s="606"/>
      <c r="BI13" s="606"/>
      <c r="BJ13" s="606"/>
      <c r="BK13" s="606"/>
      <c r="BL13" s="606"/>
      <c r="BM13" s="606"/>
      <c r="BN13" s="607"/>
      <c r="BO13" s="665">
        <v>30.5</v>
      </c>
      <c r="BP13" s="665"/>
      <c r="BQ13" s="665"/>
      <c r="BR13" s="665"/>
      <c r="BS13" s="611" t="s">
        <v>122</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1336236</v>
      </c>
      <c r="CS13" s="606"/>
      <c r="CT13" s="606"/>
      <c r="CU13" s="606"/>
      <c r="CV13" s="606"/>
      <c r="CW13" s="606"/>
      <c r="CX13" s="606"/>
      <c r="CY13" s="607"/>
      <c r="CZ13" s="665">
        <v>17.100000000000001</v>
      </c>
      <c r="DA13" s="665"/>
      <c r="DB13" s="665"/>
      <c r="DC13" s="665"/>
      <c r="DD13" s="611">
        <v>575081</v>
      </c>
      <c r="DE13" s="606"/>
      <c r="DF13" s="606"/>
      <c r="DG13" s="606"/>
      <c r="DH13" s="606"/>
      <c r="DI13" s="606"/>
      <c r="DJ13" s="606"/>
      <c r="DK13" s="606"/>
      <c r="DL13" s="606"/>
      <c r="DM13" s="606"/>
      <c r="DN13" s="606"/>
      <c r="DO13" s="606"/>
      <c r="DP13" s="607"/>
      <c r="DQ13" s="611">
        <v>726046</v>
      </c>
      <c r="DR13" s="606"/>
      <c r="DS13" s="606"/>
      <c r="DT13" s="606"/>
      <c r="DU13" s="606"/>
      <c r="DV13" s="606"/>
      <c r="DW13" s="606"/>
      <c r="DX13" s="606"/>
      <c r="DY13" s="606"/>
      <c r="DZ13" s="606"/>
      <c r="EA13" s="606"/>
      <c r="EB13" s="606"/>
      <c r="EC13" s="646"/>
    </row>
    <row r="14" spans="2:143" ht="11.25" customHeight="1" x14ac:dyDescent="0.15">
      <c r="B14" s="600" t="s">
        <v>249</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226</v>
      </c>
      <c r="AA14" s="665"/>
      <c r="AB14" s="665"/>
      <c r="AC14" s="665"/>
      <c r="AD14" s="666" t="s">
        <v>122</v>
      </c>
      <c r="AE14" s="666"/>
      <c r="AF14" s="666"/>
      <c r="AG14" s="666"/>
      <c r="AH14" s="666"/>
      <c r="AI14" s="666"/>
      <c r="AJ14" s="666"/>
      <c r="AK14" s="666"/>
      <c r="AL14" s="608" t="s">
        <v>122</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23502</v>
      </c>
      <c r="BH14" s="606"/>
      <c r="BI14" s="606"/>
      <c r="BJ14" s="606"/>
      <c r="BK14" s="606"/>
      <c r="BL14" s="606"/>
      <c r="BM14" s="606"/>
      <c r="BN14" s="607"/>
      <c r="BO14" s="665">
        <v>1.9</v>
      </c>
      <c r="BP14" s="665"/>
      <c r="BQ14" s="665"/>
      <c r="BR14" s="665"/>
      <c r="BS14" s="611" t="s">
        <v>237</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651635</v>
      </c>
      <c r="CS14" s="606"/>
      <c r="CT14" s="606"/>
      <c r="CU14" s="606"/>
      <c r="CV14" s="606"/>
      <c r="CW14" s="606"/>
      <c r="CX14" s="606"/>
      <c r="CY14" s="607"/>
      <c r="CZ14" s="665">
        <v>8.3000000000000007</v>
      </c>
      <c r="DA14" s="665"/>
      <c r="DB14" s="665"/>
      <c r="DC14" s="665"/>
      <c r="DD14" s="611">
        <v>368968</v>
      </c>
      <c r="DE14" s="606"/>
      <c r="DF14" s="606"/>
      <c r="DG14" s="606"/>
      <c r="DH14" s="606"/>
      <c r="DI14" s="606"/>
      <c r="DJ14" s="606"/>
      <c r="DK14" s="606"/>
      <c r="DL14" s="606"/>
      <c r="DM14" s="606"/>
      <c r="DN14" s="606"/>
      <c r="DO14" s="606"/>
      <c r="DP14" s="607"/>
      <c r="DQ14" s="611">
        <v>257246</v>
      </c>
      <c r="DR14" s="606"/>
      <c r="DS14" s="606"/>
      <c r="DT14" s="606"/>
      <c r="DU14" s="606"/>
      <c r="DV14" s="606"/>
      <c r="DW14" s="606"/>
      <c r="DX14" s="606"/>
      <c r="DY14" s="606"/>
      <c r="DZ14" s="606"/>
      <c r="EA14" s="606"/>
      <c r="EB14" s="606"/>
      <c r="EC14" s="646"/>
    </row>
    <row r="15" spans="2:143" ht="11.25" customHeight="1" x14ac:dyDescent="0.15">
      <c r="B15" s="600" t="s">
        <v>252</v>
      </c>
      <c r="C15" s="601"/>
      <c r="D15" s="601"/>
      <c r="E15" s="601"/>
      <c r="F15" s="601"/>
      <c r="G15" s="601"/>
      <c r="H15" s="601"/>
      <c r="I15" s="601"/>
      <c r="J15" s="601"/>
      <c r="K15" s="601"/>
      <c r="L15" s="601"/>
      <c r="M15" s="601"/>
      <c r="N15" s="601"/>
      <c r="O15" s="601"/>
      <c r="P15" s="601"/>
      <c r="Q15" s="602"/>
      <c r="R15" s="603">
        <v>11928</v>
      </c>
      <c r="S15" s="606"/>
      <c r="T15" s="606"/>
      <c r="U15" s="606"/>
      <c r="V15" s="606"/>
      <c r="W15" s="606"/>
      <c r="X15" s="606"/>
      <c r="Y15" s="607"/>
      <c r="Z15" s="665">
        <v>0.2</v>
      </c>
      <c r="AA15" s="665"/>
      <c r="AB15" s="665"/>
      <c r="AC15" s="665"/>
      <c r="AD15" s="666">
        <v>11928</v>
      </c>
      <c r="AE15" s="666"/>
      <c r="AF15" s="666"/>
      <c r="AG15" s="666"/>
      <c r="AH15" s="666"/>
      <c r="AI15" s="666"/>
      <c r="AJ15" s="666"/>
      <c r="AK15" s="666"/>
      <c r="AL15" s="608">
        <v>0.3</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156412</v>
      </c>
      <c r="BH15" s="606"/>
      <c r="BI15" s="606"/>
      <c r="BJ15" s="606"/>
      <c r="BK15" s="606"/>
      <c r="BL15" s="606"/>
      <c r="BM15" s="606"/>
      <c r="BN15" s="607"/>
      <c r="BO15" s="665">
        <v>12.9</v>
      </c>
      <c r="BP15" s="665"/>
      <c r="BQ15" s="665"/>
      <c r="BR15" s="665"/>
      <c r="BS15" s="611" t="s">
        <v>122</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500150</v>
      </c>
      <c r="CS15" s="606"/>
      <c r="CT15" s="606"/>
      <c r="CU15" s="606"/>
      <c r="CV15" s="606"/>
      <c r="CW15" s="606"/>
      <c r="CX15" s="606"/>
      <c r="CY15" s="607"/>
      <c r="CZ15" s="665">
        <v>6.4</v>
      </c>
      <c r="DA15" s="665"/>
      <c r="DB15" s="665"/>
      <c r="DC15" s="665"/>
      <c r="DD15" s="611">
        <v>113778</v>
      </c>
      <c r="DE15" s="606"/>
      <c r="DF15" s="606"/>
      <c r="DG15" s="606"/>
      <c r="DH15" s="606"/>
      <c r="DI15" s="606"/>
      <c r="DJ15" s="606"/>
      <c r="DK15" s="606"/>
      <c r="DL15" s="606"/>
      <c r="DM15" s="606"/>
      <c r="DN15" s="606"/>
      <c r="DO15" s="606"/>
      <c r="DP15" s="607"/>
      <c r="DQ15" s="611">
        <v>318238</v>
      </c>
      <c r="DR15" s="606"/>
      <c r="DS15" s="606"/>
      <c r="DT15" s="606"/>
      <c r="DU15" s="606"/>
      <c r="DV15" s="606"/>
      <c r="DW15" s="606"/>
      <c r="DX15" s="606"/>
      <c r="DY15" s="606"/>
      <c r="DZ15" s="606"/>
      <c r="EA15" s="606"/>
      <c r="EB15" s="606"/>
      <c r="EC15" s="646"/>
    </row>
    <row r="16" spans="2:143" ht="11.25" customHeight="1" x14ac:dyDescent="0.15">
      <c r="B16" s="600" t="s">
        <v>255</v>
      </c>
      <c r="C16" s="601"/>
      <c r="D16" s="601"/>
      <c r="E16" s="601"/>
      <c r="F16" s="601"/>
      <c r="G16" s="601"/>
      <c r="H16" s="601"/>
      <c r="I16" s="601"/>
      <c r="J16" s="601"/>
      <c r="K16" s="601"/>
      <c r="L16" s="601"/>
      <c r="M16" s="601"/>
      <c r="N16" s="601"/>
      <c r="O16" s="601"/>
      <c r="P16" s="601"/>
      <c r="Q16" s="602"/>
      <c r="R16" s="603" t="s">
        <v>237</v>
      </c>
      <c r="S16" s="606"/>
      <c r="T16" s="606"/>
      <c r="U16" s="606"/>
      <c r="V16" s="606"/>
      <c r="W16" s="606"/>
      <c r="X16" s="606"/>
      <c r="Y16" s="607"/>
      <c r="Z16" s="665" t="s">
        <v>122</v>
      </c>
      <c r="AA16" s="665"/>
      <c r="AB16" s="665"/>
      <c r="AC16" s="665"/>
      <c r="AD16" s="666" t="s">
        <v>237</v>
      </c>
      <c r="AE16" s="666"/>
      <c r="AF16" s="666"/>
      <c r="AG16" s="666"/>
      <c r="AH16" s="666"/>
      <c r="AI16" s="666"/>
      <c r="AJ16" s="666"/>
      <c r="AK16" s="666"/>
      <c r="AL16" s="608" t="s">
        <v>122</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122</v>
      </c>
      <c r="BP16" s="665"/>
      <c r="BQ16" s="665"/>
      <c r="BR16" s="665"/>
      <c r="BS16" s="611" t="s">
        <v>122</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t="s">
        <v>122</v>
      </c>
      <c r="CS16" s="606"/>
      <c r="CT16" s="606"/>
      <c r="CU16" s="606"/>
      <c r="CV16" s="606"/>
      <c r="CW16" s="606"/>
      <c r="CX16" s="606"/>
      <c r="CY16" s="607"/>
      <c r="CZ16" s="665" t="s">
        <v>237</v>
      </c>
      <c r="DA16" s="665"/>
      <c r="DB16" s="665"/>
      <c r="DC16" s="665"/>
      <c r="DD16" s="611" t="s">
        <v>226</v>
      </c>
      <c r="DE16" s="606"/>
      <c r="DF16" s="606"/>
      <c r="DG16" s="606"/>
      <c r="DH16" s="606"/>
      <c r="DI16" s="606"/>
      <c r="DJ16" s="606"/>
      <c r="DK16" s="606"/>
      <c r="DL16" s="606"/>
      <c r="DM16" s="606"/>
      <c r="DN16" s="606"/>
      <c r="DO16" s="606"/>
      <c r="DP16" s="607"/>
      <c r="DQ16" s="611" t="s">
        <v>226</v>
      </c>
      <c r="DR16" s="606"/>
      <c r="DS16" s="606"/>
      <c r="DT16" s="606"/>
      <c r="DU16" s="606"/>
      <c r="DV16" s="606"/>
      <c r="DW16" s="606"/>
      <c r="DX16" s="606"/>
      <c r="DY16" s="606"/>
      <c r="DZ16" s="606"/>
      <c r="EA16" s="606"/>
      <c r="EB16" s="606"/>
      <c r="EC16" s="646"/>
    </row>
    <row r="17" spans="2:133" ht="11.25" customHeight="1" x14ac:dyDescent="0.15">
      <c r="B17" s="600" t="s">
        <v>258</v>
      </c>
      <c r="C17" s="601"/>
      <c r="D17" s="601"/>
      <c r="E17" s="601"/>
      <c r="F17" s="601"/>
      <c r="G17" s="601"/>
      <c r="H17" s="601"/>
      <c r="I17" s="601"/>
      <c r="J17" s="601"/>
      <c r="K17" s="601"/>
      <c r="L17" s="601"/>
      <c r="M17" s="601"/>
      <c r="N17" s="601"/>
      <c r="O17" s="601"/>
      <c r="P17" s="601"/>
      <c r="Q17" s="602"/>
      <c r="R17" s="603">
        <v>3697</v>
      </c>
      <c r="S17" s="606"/>
      <c r="T17" s="606"/>
      <c r="U17" s="606"/>
      <c r="V17" s="606"/>
      <c r="W17" s="606"/>
      <c r="X17" s="606"/>
      <c r="Y17" s="607"/>
      <c r="Z17" s="665">
        <v>0</v>
      </c>
      <c r="AA17" s="665"/>
      <c r="AB17" s="665"/>
      <c r="AC17" s="665"/>
      <c r="AD17" s="666">
        <v>3697</v>
      </c>
      <c r="AE17" s="666"/>
      <c r="AF17" s="666"/>
      <c r="AG17" s="666"/>
      <c r="AH17" s="666"/>
      <c r="AI17" s="666"/>
      <c r="AJ17" s="666"/>
      <c r="AK17" s="666"/>
      <c r="AL17" s="608">
        <v>0.1</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122</v>
      </c>
      <c r="BP17" s="665"/>
      <c r="BQ17" s="665"/>
      <c r="BR17" s="665"/>
      <c r="BS17" s="611" t="s">
        <v>226</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1055338</v>
      </c>
      <c r="CS17" s="606"/>
      <c r="CT17" s="606"/>
      <c r="CU17" s="606"/>
      <c r="CV17" s="606"/>
      <c r="CW17" s="606"/>
      <c r="CX17" s="606"/>
      <c r="CY17" s="607"/>
      <c r="CZ17" s="665">
        <v>13.5</v>
      </c>
      <c r="DA17" s="665"/>
      <c r="DB17" s="665"/>
      <c r="DC17" s="665"/>
      <c r="DD17" s="611" t="s">
        <v>237</v>
      </c>
      <c r="DE17" s="606"/>
      <c r="DF17" s="606"/>
      <c r="DG17" s="606"/>
      <c r="DH17" s="606"/>
      <c r="DI17" s="606"/>
      <c r="DJ17" s="606"/>
      <c r="DK17" s="606"/>
      <c r="DL17" s="606"/>
      <c r="DM17" s="606"/>
      <c r="DN17" s="606"/>
      <c r="DO17" s="606"/>
      <c r="DP17" s="607"/>
      <c r="DQ17" s="611">
        <v>887989</v>
      </c>
      <c r="DR17" s="606"/>
      <c r="DS17" s="606"/>
      <c r="DT17" s="606"/>
      <c r="DU17" s="606"/>
      <c r="DV17" s="606"/>
      <c r="DW17" s="606"/>
      <c r="DX17" s="606"/>
      <c r="DY17" s="606"/>
      <c r="DZ17" s="606"/>
      <c r="EA17" s="606"/>
      <c r="EB17" s="606"/>
      <c r="EC17" s="646"/>
    </row>
    <row r="18" spans="2:133" ht="11.25" customHeight="1" x14ac:dyDescent="0.15">
      <c r="B18" s="600" t="s">
        <v>261</v>
      </c>
      <c r="C18" s="601"/>
      <c r="D18" s="601"/>
      <c r="E18" s="601"/>
      <c r="F18" s="601"/>
      <c r="G18" s="601"/>
      <c r="H18" s="601"/>
      <c r="I18" s="601"/>
      <c r="J18" s="601"/>
      <c r="K18" s="601"/>
      <c r="L18" s="601"/>
      <c r="M18" s="601"/>
      <c r="N18" s="601"/>
      <c r="O18" s="601"/>
      <c r="P18" s="601"/>
      <c r="Q18" s="602"/>
      <c r="R18" s="603">
        <v>2646905</v>
      </c>
      <c r="S18" s="606"/>
      <c r="T18" s="606"/>
      <c r="U18" s="606"/>
      <c r="V18" s="606"/>
      <c r="W18" s="606"/>
      <c r="X18" s="606"/>
      <c r="Y18" s="607"/>
      <c r="Z18" s="665">
        <v>33.700000000000003</v>
      </c>
      <c r="AA18" s="665"/>
      <c r="AB18" s="665"/>
      <c r="AC18" s="665"/>
      <c r="AD18" s="666">
        <v>2366753</v>
      </c>
      <c r="AE18" s="666"/>
      <c r="AF18" s="666"/>
      <c r="AG18" s="666"/>
      <c r="AH18" s="666"/>
      <c r="AI18" s="666"/>
      <c r="AJ18" s="666"/>
      <c r="AK18" s="666"/>
      <c r="AL18" s="608">
        <v>61.4</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122</v>
      </c>
      <c r="BP18" s="665"/>
      <c r="BQ18" s="665"/>
      <c r="BR18" s="665"/>
      <c r="BS18" s="611" t="s">
        <v>237</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237</v>
      </c>
      <c r="CS18" s="606"/>
      <c r="CT18" s="606"/>
      <c r="CU18" s="606"/>
      <c r="CV18" s="606"/>
      <c r="CW18" s="606"/>
      <c r="CX18" s="606"/>
      <c r="CY18" s="607"/>
      <c r="CZ18" s="665" t="s">
        <v>237</v>
      </c>
      <c r="DA18" s="665"/>
      <c r="DB18" s="665"/>
      <c r="DC18" s="665"/>
      <c r="DD18" s="611" t="s">
        <v>122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x14ac:dyDescent="0.15">
      <c r="B19" s="600" t="s">
        <v>264</v>
      </c>
      <c r="C19" s="601"/>
      <c r="D19" s="601"/>
      <c r="E19" s="601"/>
      <c r="F19" s="601"/>
      <c r="G19" s="601"/>
      <c r="H19" s="601"/>
      <c r="I19" s="601"/>
      <c r="J19" s="601"/>
      <c r="K19" s="601"/>
      <c r="L19" s="601"/>
      <c r="M19" s="601"/>
      <c r="N19" s="601"/>
      <c r="O19" s="601"/>
      <c r="P19" s="601"/>
      <c r="Q19" s="602"/>
      <c r="R19" s="603">
        <v>2366753</v>
      </c>
      <c r="S19" s="606"/>
      <c r="T19" s="606"/>
      <c r="U19" s="606"/>
      <c r="V19" s="606"/>
      <c r="W19" s="606"/>
      <c r="X19" s="606"/>
      <c r="Y19" s="607"/>
      <c r="Z19" s="665">
        <v>30.1</v>
      </c>
      <c r="AA19" s="665"/>
      <c r="AB19" s="665"/>
      <c r="AC19" s="665"/>
      <c r="AD19" s="666">
        <v>2366753</v>
      </c>
      <c r="AE19" s="666"/>
      <c r="AF19" s="666"/>
      <c r="AG19" s="666"/>
      <c r="AH19" s="666"/>
      <c r="AI19" s="666"/>
      <c r="AJ19" s="666"/>
      <c r="AK19" s="666"/>
      <c r="AL19" s="608">
        <v>61.4</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v>75706</v>
      </c>
      <c r="BH19" s="606"/>
      <c r="BI19" s="606"/>
      <c r="BJ19" s="606"/>
      <c r="BK19" s="606"/>
      <c r="BL19" s="606"/>
      <c r="BM19" s="606"/>
      <c r="BN19" s="607"/>
      <c r="BO19" s="665">
        <v>6.3</v>
      </c>
      <c r="BP19" s="665"/>
      <c r="BQ19" s="665"/>
      <c r="BR19" s="665"/>
      <c r="BS19" s="611" t="s">
        <v>237</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122</v>
      </c>
      <c r="DA19" s="665"/>
      <c r="DB19" s="665"/>
      <c r="DC19" s="665"/>
      <c r="DD19" s="611" t="s">
        <v>122</v>
      </c>
      <c r="DE19" s="606"/>
      <c r="DF19" s="606"/>
      <c r="DG19" s="606"/>
      <c r="DH19" s="606"/>
      <c r="DI19" s="606"/>
      <c r="DJ19" s="606"/>
      <c r="DK19" s="606"/>
      <c r="DL19" s="606"/>
      <c r="DM19" s="606"/>
      <c r="DN19" s="606"/>
      <c r="DO19" s="606"/>
      <c r="DP19" s="607"/>
      <c r="DQ19" s="611" t="s">
        <v>237</v>
      </c>
      <c r="DR19" s="606"/>
      <c r="DS19" s="606"/>
      <c r="DT19" s="606"/>
      <c r="DU19" s="606"/>
      <c r="DV19" s="606"/>
      <c r="DW19" s="606"/>
      <c r="DX19" s="606"/>
      <c r="DY19" s="606"/>
      <c r="DZ19" s="606"/>
      <c r="EA19" s="606"/>
      <c r="EB19" s="606"/>
      <c r="EC19" s="646"/>
    </row>
    <row r="20" spans="2:133" ht="11.25" customHeight="1" x14ac:dyDescent="0.15">
      <c r="B20" s="600" t="s">
        <v>267</v>
      </c>
      <c r="C20" s="601"/>
      <c r="D20" s="601"/>
      <c r="E20" s="601"/>
      <c r="F20" s="601"/>
      <c r="G20" s="601"/>
      <c r="H20" s="601"/>
      <c r="I20" s="601"/>
      <c r="J20" s="601"/>
      <c r="K20" s="601"/>
      <c r="L20" s="601"/>
      <c r="M20" s="601"/>
      <c r="N20" s="601"/>
      <c r="O20" s="601"/>
      <c r="P20" s="601"/>
      <c r="Q20" s="602"/>
      <c r="R20" s="603">
        <v>280152</v>
      </c>
      <c r="S20" s="606"/>
      <c r="T20" s="606"/>
      <c r="U20" s="606"/>
      <c r="V20" s="606"/>
      <c r="W20" s="606"/>
      <c r="X20" s="606"/>
      <c r="Y20" s="607"/>
      <c r="Z20" s="665">
        <v>3.6</v>
      </c>
      <c r="AA20" s="665"/>
      <c r="AB20" s="665"/>
      <c r="AC20" s="665"/>
      <c r="AD20" s="666" t="s">
        <v>237</v>
      </c>
      <c r="AE20" s="666"/>
      <c r="AF20" s="666"/>
      <c r="AG20" s="666"/>
      <c r="AH20" s="666"/>
      <c r="AI20" s="666"/>
      <c r="AJ20" s="666"/>
      <c r="AK20" s="666"/>
      <c r="AL20" s="608" t="s">
        <v>122</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v>75706</v>
      </c>
      <c r="BH20" s="606"/>
      <c r="BI20" s="606"/>
      <c r="BJ20" s="606"/>
      <c r="BK20" s="606"/>
      <c r="BL20" s="606"/>
      <c r="BM20" s="606"/>
      <c r="BN20" s="607"/>
      <c r="BO20" s="665">
        <v>6.3</v>
      </c>
      <c r="BP20" s="665"/>
      <c r="BQ20" s="665"/>
      <c r="BR20" s="665"/>
      <c r="BS20" s="611" t="s">
        <v>122</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7828023</v>
      </c>
      <c r="CS20" s="606"/>
      <c r="CT20" s="606"/>
      <c r="CU20" s="606"/>
      <c r="CV20" s="606"/>
      <c r="CW20" s="606"/>
      <c r="CX20" s="606"/>
      <c r="CY20" s="607"/>
      <c r="CZ20" s="665">
        <v>100</v>
      </c>
      <c r="DA20" s="665"/>
      <c r="DB20" s="665"/>
      <c r="DC20" s="665"/>
      <c r="DD20" s="611">
        <v>1244728</v>
      </c>
      <c r="DE20" s="606"/>
      <c r="DF20" s="606"/>
      <c r="DG20" s="606"/>
      <c r="DH20" s="606"/>
      <c r="DI20" s="606"/>
      <c r="DJ20" s="606"/>
      <c r="DK20" s="606"/>
      <c r="DL20" s="606"/>
      <c r="DM20" s="606"/>
      <c r="DN20" s="606"/>
      <c r="DO20" s="606"/>
      <c r="DP20" s="607"/>
      <c r="DQ20" s="611">
        <v>4453012</v>
      </c>
      <c r="DR20" s="606"/>
      <c r="DS20" s="606"/>
      <c r="DT20" s="606"/>
      <c r="DU20" s="606"/>
      <c r="DV20" s="606"/>
      <c r="DW20" s="606"/>
      <c r="DX20" s="606"/>
      <c r="DY20" s="606"/>
      <c r="DZ20" s="606"/>
      <c r="EA20" s="606"/>
      <c r="EB20" s="606"/>
      <c r="EC20" s="646"/>
    </row>
    <row r="21" spans="2:133" ht="11.25" customHeight="1" x14ac:dyDescent="0.15">
      <c r="B21" s="600" t="s">
        <v>270</v>
      </c>
      <c r="C21" s="601"/>
      <c r="D21" s="601"/>
      <c r="E21" s="601"/>
      <c r="F21" s="601"/>
      <c r="G21" s="601"/>
      <c r="H21" s="601"/>
      <c r="I21" s="601"/>
      <c r="J21" s="601"/>
      <c r="K21" s="601"/>
      <c r="L21" s="601"/>
      <c r="M21" s="601"/>
      <c r="N21" s="601"/>
      <c r="O21" s="601"/>
      <c r="P21" s="601"/>
      <c r="Q21" s="602"/>
      <c r="R21" s="603" t="s">
        <v>122</v>
      </c>
      <c r="S21" s="606"/>
      <c r="T21" s="606"/>
      <c r="U21" s="606"/>
      <c r="V21" s="606"/>
      <c r="W21" s="606"/>
      <c r="X21" s="606"/>
      <c r="Y21" s="607"/>
      <c r="Z21" s="665" t="s">
        <v>122</v>
      </c>
      <c r="AA21" s="665"/>
      <c r="AB21" s="665"/>
      <c r="AC21" s="665"/>
      <c r="AD21" s="666" t="s">
        <v>237</v>
      </c>
      <c r="AE21" s="666"/>
      <c r="AF21" s="666"/>
      <c r="AG21" s="666"/>
      <c r="AH21" s="666"/>
      <c r="AI21" s="666"/>
      <c r="AJ21" s="666"/>
      <c r="AK21" s="666"/>
      <c r="AL21" s="608" t="s">
        <v>226</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v>9048</v>
      </c>
      <c r="BH21" s="606"/>
      <c r="BI21" s="606"/>
      <c r="BJ21" s="606"/>
      <c r="BK21" s="606"/>
      <c r="BL21" s="606"/>
      <c r="BM21" s="606"/>
      <c r="BN21" s="607"/>
      <c r="BO21" s="665">
        <v>0.7</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272</v>
      </c>
      <c r="C22" s="601"/>
      <c r="D22" s="601"/>
      <c r="E22" s="601"/>
      <c r="F22" s="601"/>
      <c r="G22" s="601"/>
      <c r="H22" s="601"/>
      <c r="I22" s="601"/>
      <c r="J22" s="601"/>
      <c r="K22" s="601"/>
      <c r="L22" s="601"/>
      <c r="M22" s="601"/>
      <c r="N22" s="601"/>
      <c r="O22" s="601"/>
      <c r="P22" s="601"/>
      <c r="Q22" s="602"/>
      <c r="R22" s="603">
        <v>4182076</v>
      </c>
      <c r="S22" s="606"/>
      <c r="T22" s="606"/>
      <c r="U22" s="606"/>
      <c r="V22" s="606"/>
      <c r="W22" s="606"/>
      <c r="X22" s="606"/>
      <c r="Y22" s="607"/>
      <c r="Z22" s="665">
        <v>53.2</v>
      </c>
      <c r="AA22" s="665"/>
      <c r="AB22" s="665"/>
      <c r="AC22" s="665"/>
      <c r="AD22" s="666">
        <v>3835266</v>
      </c>
      <c r="AE22" s="666"/>
      <c r="AF22" s="666"/>
      <c r="AG22" s="666"/>
      <c r="AH22" s="666"/>
      <c r="AI22" s="666"/>
      <c r="AJ22" s="666"/>
      <c r="AK22" s="666"/>
      <c r="AL22" s="608">
        <v>99.6</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237</v>
      </c>
      <c r="BP22" s="665"/>
      <c r="BQ22" s="665"/>
      <c r="BR22" s="665"/>
      <c r="BS22" s="611" t="s">
        <v>122</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275</v>
      </c>
      <c r="C23" s="601"/>
      <c r="D23" s="601"/>
      <c r="E23" s="601"/>
      <c r="F23" s="601"/>
      <c r="G23" s="601"/>
      <c r="H23" s="601"/>
      <c r="I23" s="601"/>
      <c r="J23" s="601"/>
      <c r="K23" s="601"/>
      <c r="L23" s="601"/>
      <c r="M23" s="601"/>
      <c r="N23" s="601"/>
      <c r="O23" s="601"/>
      <c r="P23" s="601"/>
      <c r="Q23" s="602"/>
      <c r="R23" s="603">
        <v>1215</v>
      </c>
      <c r="S23" s="606"/>
      <c r="T23" s="606"/>
      <c r="U23" s="606"/>
      <c r="V23" s="606"/>
      <c r="W23" s="606"/>
      <c r="X23" s="606"/>
      <c r="Y23" s="607"/>
      <c r="Z23" s="665">
        <v>0</v>
      </c>
      <c r="AA23" s="665"/>
      <c r="AB23" s="665"/>
      <c r="AC23" s="665"/>
      <c r="AD23" s="666">
        <v>1215</v>
      </c>
      <c r="AE23" s="666"/>
      <c r="AF23" s="666"/>
      <c r="AG23" s="666"/>
      <c r="AH23" s="666"/>
      <c r="AI23" s="666"/>
      <c r="AJ23" s="666"/>
      <c r="AK23" s="666"/>
      <c r="AL23" s="608">
        <v>0</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v>66658</v>
      </c>
      <c r="BH23" s="606"/>
      <c r="BI23" s="606"/>
      <c r="BJ23" s="606"/>
      <c r="BK23" s="606"/>
      <c r="BL23" s="606"/>
      <c r="BM23" s="606"/>
      <c r="BN23" s="607"/>
      <c r="BO23" s="665">
        <v>5.5</v>
      </c>
      <c r="BP23" s="665"/>
      <c r="BQ23" s="665"/>
      <c r="BR23" s="665"/>
      <c r="BS23" s="611" t="s">
        <v>122</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0" t="s">
        <v>282</v>
      </c>
      <c r="C24" s="601"/>
      <c r="D24" s="601"/>
      <c r="E24" s="601"/>
      <c r="F24" s="601"/>
      <c r="G24" s="601"/>
      <c r="H24" s="601"/>
      <c r="I24" s="601"/>
      <c r="J24" s="601"/>
      <c r="K24" s="601"/>
      <c r="L24" s="601"/>
      <c r="M24" s="601"/>
      <c r="N24" s="601"/>
      <c r="O24" s="601"/>
      <c r="P24" s="601"/>
      <c r="Q24" s="602"/>
      <c r="R24" s="603">
        <v>14498</v>
      </c>
      <c r="S24" s="606"/>
      <c r="T24" s="606"/>
      <c r="U24" s="606"/>
      <c r="V24" s="606"/>
      <c r="W24" s="606"/>
      <c r="X24" s="606"/>
      <c r="Y24" s="607"/>
      <c r="Z24" s="665">
        <v>0.2</v>
      </c>
      <c r="AA24" s="665"/>
      <c r="AB24" s="665"/>
      <c r="AC24" s="665"/>
      <c r="AD24" s="666" t="s">
        <v>122</v>
      </c>
      <c r="AE24" s="666"/>
      <c r="AF24" s="666"/>
      <c r="AG24" s="666"/>
      <c r="AH24" s="666"/>
      <c r="AI24" s="666"/>
      <c r="AJ24" s="666"/>
      <c r="AK24" s="666"/>
      <c r="AL24" s="608" t="s">
        <v>237</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237</v>
      </c>
      <c r="BP24" s="665"/>
      <c r="BQ24" s="665"/>
      <c r="BR24" s="665"/>
      <c r="BS24" s="611" t="s">
        <v>122</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2979721</v>
      </c>
      <c r="CS24" s="669"/>
      <c r="CT24" s="669"/>
      <c r="CU24" s="669"/>
      <c r="CV24" s="669"/>
      <c r="CW24" s="669"/>
      <c r="CX24" s="669"/>
      <c r="CY24" s="715"/>
      <c r="CZ24" s="716">
        <v>38.1</v>
      </c>
      <c r="DA24" s="685"/>
      <c r="DB24" s="685"/>
      <c r="DC24" s="719"/>
      <c r="DD24" s="714">
        <v>2083659</v>
      </c>
      <c r="DE24" s="669"/>
      <c r="DF24" s="669"/>
      <c r="DG24" s="669"/>
      <c r="DH24" s="669"/>
      <c r="DI24" s="669"/>
      <c r="DJ24" s="669"/>
      <c r="DK24" s="715"/>
      <c r="DL24" s="714">
        <v>2078878</v>
      </c>
      <c r="DM24" s="669"/>
      <c r="DN24" s="669"/>
      <c r="DO24" s="669"/>
      <c r="DP24" s="669"/>
      <c r="DQ24" s="669"/>
      <c r="DR24" s="669"/>
      <c r="DS24" s="669"/>
      <c r="DT24" s="669"/>
      <c r="DU24" s="669"/>
      <c r="DV24" s="715"/>
      <c r="DW24" s="716">
        <v>51.6</v>
      </c>
      <c r="DX24" s="685"/>
      <c r="DY24" s="685"/>
      <c r="DZ24" s="685"/>
      <c r="EA24" s="685"/>
      <c r="EB24" s="685"/>
      <c r="EC24" s="717"/>
    </row>
    <row r="25" spans="2:133" ht="11.25" customHeight="1" x14ac:dyDescent="0.15">
      <c r="B25" s="600" t="s">
        <v>285</v>
      </c>
      <c r="C25" s="601"/>
      <c r="D25" s="601"/>
      <c r="E25" s="601"/>
      <c r="F25" s="601"/>
      <c r="G25" s="601"/>
      <c r="H25" s="601"/>
      <c r="I25" s="601"/>
      <c r="J25" s="601"/>
      <c r="K25" s="601"/>
      <c r="L25" s="601"/>
      <c r="M25" s="601"/>
      <c r="N25" s="601"/>
      <c r="O25" s="601"/>
      <c r="P25" s="601"/>
      <c r="Q25" s="602"/>
      <c r="R25" s="603">
        <v>252211</v>
      </c>
      <c r="S25" s="606"/>
      <c r="T25" s="606"/>
      <c r="U25" s="606"/>
      <c r="V25" s="606"/>
      <c r="W25" s="606"/>
      <c r="X25" s="606"/>
      <c r="Y25" s="607"/>
      <c r="Z25" s="665">
        <v>3.2</v>
      </c>
      <c r="AA25" s="665"/>
      <c r="AB25" s="665"/>
      <c r="AC25" s="665"/>
      <c r="AD25" s="666">
        <v>4030</v>
      </c>
      <c r="AE25" s="666"/>
      <c r="AF25" s="666"/>
      <c r="AG25" s="666"/>
      <c r="AH25" s="666"/>
      <c r="AI25" s="666"/>
      <c r="AJ25" s="666"/>
      <c r="AK25" s="666"/>
      <c r="AL25" s="608">
        <v>0.1</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122</v>
      </c>
      <c r="BP25" s="665"/>
      <c r="BQ25" s="665"/>
      <c r="BR25" s="665"/>
      <c r="BS25" s="611" t="s">
        <v>122</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1104718</v>
      </c>
      <c r="CS25" s="604"/>
      <c r="CT25" s="604"/>
      <c r="CU25" s="604"/>
      <c r="CV25" s="604"/>
      <c r="CW25" s="604"/>
      <c r="CX25" s="604"/>
      <c r="CY25" s="605"/>
      <c r="CZ25" s="608">
        <v>14.1</v>
      </c>
      <c r="DA25" s="637"/>
      <c r="DB25" s="637"/>
      <c r="DC25" s="638"/>
      <c r="DD25" s="611">
        <v>981848</v>
      </c>
      <c r="DE25" s="604"/>
      <c r="DF25" s="604"/>
      <c r="DG25" s="604"/>
      <c r="DH25" s="604"/>
      <c r="DI25" s="604"/>
      <c r="DJ25" s="604"/>
      <c r="DK25" s="605"/>
      <c r="DL25" s="611">
        <v>978525</v>
      </c>
      <c r="DM25" s="604"/>
      <c r="DN25" s="604"/>
      <c r="DO25" s="604"/>
      <c r="DP25" s="604"/>
      <c r="DQ25" s="604"/>
      <c r="DR25" s="604"/>
      <c r="DS25" s="604"/>
      <c r="DT25" s="604"/>
      <c r="DU25" s="604"/>
      <c r="DV25" s="605"/>
      <c r="DW25" s="608">
        <v>24.3</v>
      </c>
      <c r="DX25" s="637"/>
      <c r="DY25" s="637"/>
      <c r="DZ25" s="637"/>
      <c r="EA25" s="637"/>
      <c r="EB25" s="637"/>
      <c r="EC25" s="639"/>
    </row>
    <row r="26" spans="2:133" ht="11.25" customHeight="1" x14ac:dyDescent="0.15">
      <c r="B26" s="600" t="s">
        <v>288</v>
      </c>
      <c r="C26" s="601"/>
      <c r="D26" s="601"/>
      <c r="E26" s="601"/>
      <c r="F26" s="601"/>
      <c r="G26" s="601"/>
      <c r="H26" s="601"/>
      <c r="I26" s="601"/>
      <c r="J26" s="601"/>
      <c r="K26" s="601"/>
      <c r="L26" s="601"/>
      <c r="M26" s="601"/>
      <c r="N26" s="601"/>
      <c r="O26" s="601"/>
      <c r="P26" s="601"/>
      <c r="Q26" s="602"/>
      <c r="R26" s="603">
        <v>36494</v>
      </c>
      <c r="S26" s="606"/>
      <c r="T26" s="606"/>
      <c r="U26" s="606"/>
      <c r="V26" s="606"/>
      <c r="W26" s="606"/>
      <c r="X26" s="606"/>
      <c r="Y26" s="607"/>
      <c r="Z26" s="665">
        <v>0.5</v>
      </c>
      <c r="AA26" s="665"/>
      <c r="AB26" s="665"/>
      <c r="AC26" s="665"/>
      <c r="AD26" s="666" t="s">
        <v>122</v>
      </c>
      <c r="AE26" s="666"/>
      <c r="AF26" s="666"/>
      <c r="AG26" s="666"/>
      <c r="AH26" s="666"/>
      <c r="AI26" s="666"/>
      <c r="AJ26" s="666"/>
      <c r="AK26" s="666"/>
      <c r="AL26" s="608" t="s">
        <v>122</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237</v>
      </c>
      <c r="BH26" s="606"/>
      <c r="BI26" s="606"/>
      <c r="BJ26" s="606"/>
      <c r="BK26" s="606"/>
      <c r="BL26" s="606"/>
      <c r="BM26" s="606"/>
      <c r="BN26" s="607"/>
      <c r="BO26" s="665" t="s">
        <v>226</v>
      </c>
      <c r="BP26" s="665"/>
      <c r="BQ26" s="665"/>
      <c r="BR26" s="665"/>
      <c r="BS26" s="611" t="s">
        <v>122</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735709</v>
      </c>
      <c r="CS26" s="606"/>
      <c r="CT26" s="606"/>
      <c r="CU26" s="606"/>
      <c r="CV26" s="606"/>
      <c r="CW26" s="606"/>
      <c r="CX26" s="606"/>
      <c r="CY26" s="607"/>
      <c r="CZ26" s="608">
        <v>9.4</v>
      </c>
      <c r="DA26" s="637"/>
      <c r="DB26" s="637"/>
      <c r="DC26" s="638"/>
      <c r="DD26" s="611">
        <v>631851</v>
      </c>
      <c r="DE26" s="606"/>
      <c r="DF26" s="606"/>
      <c r="DG26" s="606"/>
      <c r="DH26" s="606"/>
      <c r="DI26" s="606"/>
      <c r="DJ26" s="606"/>
      <c r="DK26" s="607"/>
      <c r="DL26" s="611" t="s">
        <v>237</v>
      </c>
      <c r="DM26" s="606"/>
      <c r="DN26" s="606"/>
      <c r="DO26" s="606"/>
      <c r="DP26" s="606"/>
      <c r="DQ26" s="606"/>
      <c r="DR26" s="606"/>
      <c r="DS26" s="606"/>
      <c r="DT26" s="606"/>
      <c r="DU26" s="606"/>
      <c r="DV26" s="607"/>
      <c r="DW26" s="608" t="s">
        <v>122</v>
      </c>
      <c r="DX26" s="637"/>
      <c r="DY26" s="637"/>
      <c r="DZ26" s="637"/>
      <c r="EA26" s="637"/>
      <c r="EB26" s="637"/>
      <c r="EC26" s="639"/>
    </row>
    <row r="27" spans="2:133" ht="11.25" customHeight="1" x14ac:dyDescent="0.15">
      <c r="B27" s="600" t="s">
        <v>291</v>
      </c>
      <c r="C27" s="601"/>
      <c r="D27" s="601"/>
      <c r="E27" s="601"/>
      <c r="F27" s="601"/>
      <c r="G27" s="601"/>
      <c r="H27" s="601"/>
      <c r="I27" s="601"/>
      <c r="J27" s="601"/>
      <c r="K27" s="601"/>
      <c r="L27" s="601"/>
      <c r="M27" s="601"/>
      <c r="N27" s="601"/>
      <c r="O27" s="601"/>
      <c r="P27" s="601"/>
      <c r="Q27" s="602"/>
      <c r="R27" s="603">
        <v>725529</v>
      </c>
      <c r="S27" s="606"/>
      <c r="T27" s="606"/>
      <c r="U27" s="606"/>
      <c r="V27" s="606"/>
      <c r="W27" s="606"/>
      <c r="X27" s="606"/>
      <c r="Y27" s="607"/>
      <c r="Z27" s="665">
        <v>9.1999999999999993</v>
      </c>
      <c r="AA27" s="665"/>
      <c r="AB27" s="665"/>
      <c r="AC27" s="665"/>
      <c r="AD27" s="666" t="s">
        <v>237</v>
      </c>
      <c r="AE27" s="666"/>
      <c r="AF27" s="666"/>
      <c r="AG27" s="666"/>
      <c r="AH27" s="666"/>
      <c r="AI27" s="666"/>
      <c r="AJ27" s="666"/>
      <c r="AK27" s="666"/>
      <c r="AL27" s="608" t="s">
        <v>237</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1208057</v>
      </c>
      <c r="BH27" s="606"/>
      <c r="BI27" s="606"/>
      <c r="BJ27" s="606"/>
      <c r="BK27" s="606"/>
      <c r="BL27" s="606"/>
      <c r="BM27" s="606"/>
      <c r="BN27" s="607"/>
      <c r="BO27" s="665">
        <v>100</v>
      </c>
      <c r="BP27" s="665"/>
      <c r="BQ27" s="665"/>
      <c r="BR27" s="665"/>
      <c r="BS27" s="611">
        <v>13762</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819665</v>
      </c>
      <c r="CS27" s="604"/>
      <c r="CT27" s="604"/>
      <c r="CU27" s="604"/>
      <c r="CV27" s="604"/>
      <c r="CW27" s="604"/>
      <c r="CX27" s="604"/>
      <c r="CY27" s="605"/>
      <c r="CZ27" s="608">
        <v>10.5</v>
      </c>
      <c r="DA27" s="637"/>
      <c r="DB27" s="637"/>
      <c r="DC27" s="638"/>
      <c r="DD27" s="611">
        <v>213822</v>
      </c>
      <c r="DE27" s="604"/>
      <c r="DF27" s="604"/>
      <c r="DG27" s="604"/>
      <c r="DH27" s="604"/>
      <c r="DI27" s="604"/>
      <c r="DJ27" s="604"/>
      <c r="DK27" s="605"/>
      <c r="DL27" s="611">
        <v>212364</v>
      </c>
      <c r="DM27" s="604"/>
      <c r="DN27" s="604"/>
      <c r="DO27" s="604"/>
      <c r="DP27" s="604"/>
      <c r="DQ27" s="604"/>
      <c r="DR27" s="604"/>
      <c r="DS27" s="604"/>
      <c r="DT27" s="604"/>
      <c r="DU27" s="604"/>
      <c r="DV27" s="605"/>
      <c r="DW27" s="608">
        <v>5.3</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122</v>
      </c>
      <c r="AA28" s="665"/>
      <c r="AB28" s="665"/>
      <c r="AC28" s="665"/>
      <c r="AD28" s="666" t="s">
        <v>237</v>
      </c>
      <c r="AE28" s="666"/>
      <c r="AF28" s="666"/>
      <c r="AG28" s="666"/>
      <c r="AH28" s="666"/>
      <c r="AI28" s="666"/>
      <c r="AJ28" s="666"/>
      <c r="AK28" s="666"/>
      <c r="AL28" s="608" t="s">
        <v>237</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1055338</v>
      </c>
      <c r="CS28" s="606"/>
      <c r="CT28" s="606"/>
      <c r="CU28" s="606"/>
      <c r="CV28" s="606"/>
      <c r="CW28" s="606"/>
      <c r="CX28" s="606"/>
      <c r="CY28" s="607"/>
      <c r="CZ28" s="608">
        <v>13.5</v>
      </c>
      <c r="DA28" s="637"/>
      <c r="DB28" s="637"/>
      <c r="DC28" s="638"/>
      <c r="DD28" s="611">
        <v>887989</v>
      </c>
      <c r="DE28" s="606"/>
      <c r="DF28" s="606"/>
      <c r="DG28" s="606"/>
      <c r="DH28" s="606"/>
      <c r="DI28" s="606"/>
      <c r="DJ28" s="606"/>
      <c r="DK28" s="607"/>
      <c r="DL28" s="611">
        <v>887989</v>
      </c>
      <c r="DM28" s="606"/>
      <c r="DN28" s="606"/>
      <c r="DO28" s="606"/>
      <c r="DP28" s="606"/>
      <c r="DQ28" s="606"/>
      <c r="DR28" s="606"/>
      <c r="DS28" s="606"/>
      <c r="DT28" s="606"/>
      <c r="DU28" s="606"/>
      <c r="DV28" s="607"/>
      <c r="DW28" s="608">
        <v>22</v>
      </c>
      <c r="DX28" s="637"/>
      <c r="DY28" s="637"/>
      <c r="DZ28" s="637"/>
      <c r="EA28" s="637"/>
      <c r="EB28" s="637"/>
      <c r="EC28" s="639"/>
    </row>
    <row r="29" spans="2:133" ht="11.25" customHeight="1" x14ac:dyDescent="0.15">
      <c r="B29" s="600" t="s">
        <v>296</v>
      </c>
      <c r="C29" s="601"/>
      <c r="D29" s="601"/>
      <c r="E29" s="601"/>
      <c r="F29" s="601"/>
      <c r="G29" s="601"/>
      <c r="H29" s="601"/>
      <c r="I29" s="601"/>
      <c r="J29" s="601"/>
      <c r="K29" s="601"/>
      <c r="L29" s="601"/>
      <c r="M29" s="601"/>
      <c r="N29" s="601"/>
      <c r="O29" s="601"/>
      <c r="P29" s="601"/>
      <c r="Q29" s="602"/>
      <c r="R29" s="603">
        <v>1067786</v>
      </c>
      <c r="S29" s="606"/>
      <c r="T29" s="606"/>
      <c r="U29" s="606"/>
      <c r="V29" s="606"/>
      <c r="W29" s="606"/>
      <c r="X29" s="606"/>
      <c r="Y29" s="607"/>
      <c r="Z29" s="665">
        <v>13.6</v>
      </c>
      <c r="AA29" s="665"/>
      <c r="AB29" s="665"/>
      <c r="AC29" s="665"/>
      <c r="AD29" s="666" t="s">
        <v>237</v>
      </c>
      <c r="AE29" s="666"/>
      <c r="AF29" s="666"/>
      <c r="AG29" s="666"/>
      <c r="AH29" s="666"/>
      <c r="AI29" s="666"/>
      <c r="AJ29" s="666"/>
      <c r="AK29" s="666"/>
      <c r="AL29" s="608" t="s">
        <v>237</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1054560</v>
      </c>
      <c r="CS29" s="604"/>
      <c r="CT29" s="604"/>
      <c r="CU29" s="604"/>
      <c r="CV29" s="604"/>
      <c r="CW29" s="604"/>
      <c r="CX29" s="604"/>
      <c r="CY29" s="605"/>
      <c r="CZ29" s="608">
        <v>13.5</v>
      </c>
      <c r="DA29" s="637"/>
      <c r="DB29" s="637"/>
      <c r="DC29" s="638"/>
      <c r="DD29" s="611">
        <v>887211</v>
      </c>
      <c r="DE29" s="604"/>
      <c r="DF29" s="604"/>
      <c r="DG29" s="604"/>
      <c r="DH29" s="604"/>
      <c r="DI29" s="604"/>
      <c r="DJ29" s="604"/>
      <c r="DK29" s="605"/>
      <c r="DL29" s="611">
        <v>887211</v>
      </c>
      <c r="DM29" s="604"/>
      <c r="DN29" s="604"/>
      <c r="DO29" s="604"/>
      <c r="DP29" s="604"/>
      <c r="DQ29" s="604"/>
      <c r="DR29" s="604"/>
      <c r="DS29" s="604"/>
      <c r="DT29" s="604"/>
      <c r="DU29" s="604"/>
      <c r="DV29" s="605"/>
      <c r="DW29" s="608">
        <v>22</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75184</v>
      </c>
      <c r="S30" s="606"/>
      <c r="T30" s="606"/>
      <c r="U30" s="606"/>
      <c r="V30" s="606"/>
      <c r="W30" s="606"/>
      <c r="X30" s="606"/>
      <c r="Y30" s="607"/>
      <c r="Z30" s="665">
        <v>1</v>
      </c>
      <c r="AA30" s="665"/>
      <c r="AB30" s="665"/>
      <c r="AC30" s="665"/>
      <c r="AD30" s="666">
        <v>10948</v>
      </c>
      <c r="AE30" s="666"/>
      <c r="AF30" s="666"/>
      <c r="AG30" s="666"/>
      <c r="AH30" s="666"/>
      <c r="AI30" s="666"/>
      <c r="AJ30" s="666"/>
      <c r="AK30" s="666"/>
      <c r="AL30" s="608">
        <v>0.3</v>
      </c>
      <c r="AM30" s="609"/>
      <c r="AN30" s="609"/>
      <c r="AO30" s="667"/>
      <c r="AP30" s="693" t="s">
        <v>302</v>
      </c>
      <c r="AQ30" s="694"/>
      <c r="AR30" s="694"/>
      <c r="AS30" s="694"/>
      <c r="AT30" s="699" t="s">
        <v>303</v>
      </c>
      <c r="AU30" s="210"/>
      <c r="AV30" s="210"/>
      <c r="AW30" s="210"/>
      <c r="AX30" s="702" t="s">
        <v>180</v>
      </c>
      <c r="AY30" s="703"/>
      <c r="AZ30" s="703"/>
      <c r="BA30" s="703"/>
      <c r="BB30" s="703"/>
      <c r="BC30" s="703"/>
      <c r="BD30" s="703"/>
      <c r="BE30" s="703"/>
      <c r="BF30" s="704"/>
      <c r="BG30" s="683">
        <v>97.8</v>
      </c>
      <c r="BH30" s="684"/>
      <c r="BI30" s="684"/>
      <c r="BJ30" s="684"/>
      <c r="BK30" s="684"/>
      <c r="BL30" s="684"/>
      <c r="BM30" s="685">
        <v>89.6</v>
      </c>
      <c r="BN30" s="684"/>
      <c r="BO30" s="684"/>
      <c r="BP30" s="684"/>
      <c r="BQ30" s="686"/>
      <c r="BR30" s="683">
        <v>97.7</v>
      </c>
      <c r="BS30" s="684"/>
      <c r="BT30" s="684"/>
      <c r="BU30" s="684"/>
      <c r="BV30" s="684"/>
      <c r="BW30" s="684"/>
      <c r="BX30" s="685">
        <v>89</v>
      </c>
      <c r="BY30" s="684"/>
      <c r="BZ30" s="684"/>
      <c r="CA30" s="684"/>
      <c r="CB30" s="686"/>
      <c r="CD30" s="689"/>
      <c r="CE30" s="690"/>
      <c r="CF30" s="647" t="s">
        <v>304</v>
      </c>
      <c r="CG30" s="644"/>
      <c r="CH30" s="644"/>
      <c r="CI30" s="644"/>
      <c r="CJ30" s="644"/>
      <c r="CK30" s="644"/>
      <c r="CL30" s="644"/>
      <c r="CM30" s="644"/>
      <c r="CN30" s="644"/>
      <c r="CO30" s="644"/>
      <c r="CP30" s="644"/>
      <c r="CQ30" s="645"/>
      <c r="CR30" s="603">
        <v>973759</v>
      </c>
      <c r="CS30" s="606"/>
      <c r="CT30" s="606"/>
      <c r="CU30" s="606"/>
      <c r="CV30" s="606"/>
      <c r="CW30" s="606"/>
      <c r="CX30" s="606"/>
      <c r="CY30" s="607"/>
      <c r="CZ30" s="608">
        <v>12.4</v>
      </c>
      <c r="DA30" s="637"/>
      <c r="DB30" s="637"/>
      <c r="DC30" s="638"/>
      <c r="DD30" s="611">
        <v>806410</v>
      </c>
      <c r="DE30" s="606"/>
      <c r="DF30" s="606"/>
      <c r="DG30" s="606"/>
      <c r="DH30" s="606"/>
      <c r="DI30" s="606"/>
      <c r="DJ30" s="606"/>
      <c r="DK30" s="607"/>
      <c r="DL30" s="611">
        <v>806410</v>
      </c>
      <c r="DM30" s="606"/>
      <c r="DN30" s="606"/>
      <c r="DO30" s="606"/>
      <c r="DP30" s="606"/>
      <c r="DQ30" s="606"/>
      <c r="DR30" s="606"/>
      <c r="DS30" s="606"/>
      <c r="DT30" s="606"/>
      <c r="DU30" s="606"/>
      <c r="DV30" s="607"/>
      <c r="DW30" s="608">
        <v>20</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31549</v>
      </c>
      <c r="S31" s="606"/>
      <c r="T31" s="606"/>
      <c r="U31" s="606"/>
      <c r="V31" s="606"/>
      <c r="W31" s="606"/>
      <c r="X31" s="606"/>
      <c r="Y31" s="607"/>
      <c r="Z31" s="665">
        <v>0.4</v>
      </c>
      <c r="AA31" s="665"/>
      <c r="AB31" s="665"/>
      <c r="AC31" s="665"/>
      <c r="AD31" s="666" t="s">
        <v>122</v>
      </c>
      <c r="AE31" s="666"/>
      <c r="AF31" s="666"/>
      <c r="AG31" s="666"/>
      <c r="AH31" s="666"/>
      <c r="AI31" s="666"/>
      <c r="AJ31" s="666"/>
      <c r="AK31" s="666"/>
      <c r="AL31" s="608" t="s">
        <v>237</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97.7</v>
      </c>
      <c r="BH31" s="604"/>
      <c r="BI31" s="604"/>
      <c r="BJ31" s="604"/>
      <c r="BK31" s="604"/>
      <c r="BL31" s="604"/>
      <c r="BM31" s="609">
        <v>88.4</v>
      </c>
      <c r="BN31" s="682"/>
      <c r="BO31" s="682"/>
      <c r="BP31" s="682"/>
      <c r="BQ31" s="643"/>
      <c r="BR31" s="681">
        <v>97.6</v>
      </c>
      <c r="BS31" s="604"/>
      <c r="BT31" s="604"/>
      <c r="BU31" s="604"/>
      <c r="BV31" s="604"/>
      <c r="BW31" s="604"/>
      <c r="BX31" s="609">
        <v>87.5</v>
      </c>
      <c r="BY31" s="682"/>
      <c r="BZ31" s="682"/>
      <c r="CA31" s="682"/>
      <c r="CB31" s="643"/>
      <c r="CD31" s="689"/>
      <c r="CE31" s="690"/>
      <c r="CF31" s="647" t="s">
        <v>308</v>
      </c>
      <c r="CG31" s="644"/>
      <c r="CH31" s="644"/>
      <c r="CI31" s="644"/>
      <c r="CJ31" s="644"/>
      <c r="CK31" s="644"/>
      <c r="CL31" s="644"/>
      <c r="CM31" s="644"/>
      <c r="CN31" s="644"/>
      <c r="CO31" s="644"/>
      <c r="CP31" s="644"/>
      <c r="CQ31" s="645"/>
      <c r="CR31" s="603">
        <v>80801</v>
      </c>
      <c r="CS31" s="604"/>
      <c r="CT31" s="604"/>
      <c r="CU31" s="604"/>
      <c r="CV31" s="604"/>
      <c r="CW31" s="604"/>
      <c r="CX31" s="604"/>
      <c r="CY31" s="605"/>
      <c r="CZ31" s="608">
        <v>1</v>
      </c>
      <c r="DA31" s="637"/>
      <c r="DB31" s="637"/>
      <c r="DC31" s="638"/>
      <c r="DD31" s="611">
        <v>80801</v>
      </c>
      <c r="DE31" s="604"/>
      <c r="DF31" s="604"/>
      <c r="DG31" s="604"/>
      <c r="DH31" s="604"/>
      <c r="DI31" s="604"/>
      <c r="DJ31" s="604"/>
      <c r="DK31" s="605"/>
      <c r="DL31" s="611">
        <v>80801</v>
      </c>
      <c r="DM31" s="604"/>
      <c r="DN31" s="604"/>
      <c r="DO31" s="604"/>
      <c r="DP31" s="604"/>
      <c r="DQ31" s="604"/>
      <c r="DR31" s="604"/>
      <c r="DS31" s="604"/>
      <c r="DT31" s="604"/>
      <c r="DU31" s="604"/>
      <c r="DV31" s="605"/>
      <c r="DW31" s="608">
        <v>2</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v>67229</v>
      </c>
      <c r="S32" s="606"/>
      <c r="T32" s="606"/>
      <c r="U32" s="606"/>
      <c r="V32" s="606"/>
      <c r="W32" s="606"/>
      <c r="X32" s="606"/>
      <c r="Y32" s="607"/>
      <c r="Z32" s="665">
        <v>0.9</v>
      </c>
      <c r="AA32" s="665"/>
      <c r="AB32" s="665"/>
      <c r="AC32" s="665"/>
      <c r="AD32" s="666" t="s">
        <v>122</v>
      </c>
      <c r="AE32" s="666"/>
      <c r="AF32" s="666"/>
      <c r="AG32" s="666"/>
      <c r="AH32" s="666"/>
      <c r="AI32" s="666"/>
      <c r="AJ32" s="666"/>
      <c r="AK32" s="666"/>
      <c r="AL32" s="608" t="s">
        <v>237</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97.1</v>
      </c>
      <c r="BH32" s="619"/>
      <c r="BI32" s="619"/>
      <c r="BJ32" s="619"/>
      <c r="BK32" s="619"/>
      <c r="BL32" s="619"/>
      <c r="BM32" s="663">
        <v>87.5</v>
      </c>
      <c r="BN32" s="619"/>
      <c r="BO32" s="619"/>
      <c r="BP32" s="619"/>
      <c r="BQ32" s="656"/>
      <c r="BR32" s="680">
        <v>97.1</v>
      </c>
      <c r="BS32" s="619"/>
      <c r="BT32" s="619"/>
      <c r="BU32" s="619"/>
      <c r="BV32" s="619"/>
      <c r="BW32" s="619"/>
      <c r="BX32" s="663">
        <v>87.2</v>
      </c>
      <c r="BY32" s="619"/>
      <c r="BZ32" s="619"/>
      <c r="CA32" s="619"/>
      <c r="CB32" s="656"/>
      <c r="CD32" s="691"/>
      <c r="CE32" s="692"/>
      <c r="CF32" s="647" t="s">
        <v>311</v>
      </c>
      <c r="CG32" s="644"/>
      <c r="CH32" s="644"/>
      <c r="CI32" s="644"/>
      <c r="CJ32" s="644"/>
      <c r="CK32" s="644"/>
      <c r="CL32" s="644"/>
      <c r="CM32" s="644"/>
      <c r="CN32" s="644"/>
      <c r="CO32" s="644"/>
      <c r="CP32" s="644"/>
      <c r="CQ32" s="645"/>
      <c r="CR32" s="603">
        <v>778</v>
      </c>
      <c r="CS32" s="606"/>
      <c r="CT32" s="606"/>
      <c r="CU32" s="606"/>
      <c r="CV32" s="606"/>
      <c r="CW32" s="606"/>
      <c r="CX32" s="606"/>
      <c r="CY32" s="607"/>
      <c r="CZ32" s="608">
        <v>0</v>
      </c>
      <c r="DA32" s="637"/>
      <c r="DB32" s="637"/>
      <c r="DC32" s="638"/>
      <c r="DD32" s="611">
        <v>778</v>
      </c>
      <c r="DE32" s="606"/>
      <c r="DF32" s="606"/>
      <c r="DG32" s="606"/>
      <c r="DH32" s="606"/>
      <c r="DI32" s="606"/>
      <c r="DJ32" s="606"/>
      <c r="DK32" s="607"/>
      <c r="DL32" s="611">
        <v>778</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85629</v>
      </c>
      <c r="S33" s="606"/>
      <c r="T33" s="606"/>
      <c r="U33" s="606"/>
      <c r="V33" s="606"/>
      <c r="W33" s="606"/>
      <c r="X33" s="606"/>
      <c r="Y33" s="607"/>
      <c r="Z33" s="665">
        <v>1.1000000000000001</v>
      </c>
      <c r="AA33" s="665"/>
      <c r="AB33" s="665"/>
      <c r="AC33" s="665"/>
      <c r="AD33" s="666" t="s">
        <v>122</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3603574</v>
      </c>
      <c r="CS33" s="604"/>
      <c r="CT33" s="604"/>
      <c r="CU33" s="604"/>
      <c r="CV33" s="604"/>
      <c r="CW33" s="604"/>
      <c r="CX33" s="604"/>
      <c r="CY33" s="605"/>
      <c r="CZ33" s="608">
        <v>46</v>
      </c>
      <c r="DA33" s="637"/>
      <c r="DB33" s="637"/>
      <c r="DC33" s="638"/>
      <c r="DD33" s="611">
        <v>2243455</v>
      </c>
      <c r="DE33" s="604"/>
      <c r="DF33" s="604"/>
      <c r="DG33" s="604"/>
      <c r="DH33" s="604"/>
      <c r="DI33" s="604"/>
      <c r="DJ33" s="604"/>
      <c r="DK33" s="605"/>
      <c r="DL33" s="611">
        <v>1626496</v>
      </c>
      <c r="DM33" s="604"/>
      <c r="DN33" s="604"/>
      <c r="DO33" s="604"/>
      <c r="DP33" s="604"/>
      <c r="DQ33" s="604"/>
      <c r="DR33" s="604"/>
      <c r="DS33" s="604"/>
      <c r="DT33" s="604"/>
      <c r="DU33" s="604"/>
      <c r="DV33" s="605"/>
      <c r="DW33" s="608">
        <v>40.4</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143768</v>
      </c>
      <c r="S34" s="606"/>
      <c r="T34" s="606"/>
      <c r="U34" s="606"/>
      <c r="V34" s="606"/>
      <c r="W34" s="606"/>
      <c r="X34" s="606"/>
      <c r="Y34" s="607"/>
      <c r="Z34" s="665">
        <v>1.8</v>
      </c>
      <c r="AA34" s="665"/>
      <c r="AB34" s="665"/>
      <c r="AC34" s="665"/>
      <c r="AD34" s="666">
        <v>291</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996632</v>
      </c>
      <c r="CS34" s="606"/>
      <c r="CT34" s="606"/>
      <c r="CU34" s="606"/>
      <c r="CV34" s="606"/>
      <c r="CW34" s="606"/>
      <c r="CX34" s="606"/>
      <c r="CY34" s="607"/>
      <c r="CZ34" s="608">
        <v>12.7</v>
      </c>
      <c r="DA34" s="637"/>
      <c r="DB34" s="637"/>
      <c r="DC34" s="638"/>
      <c r="DD34" s="611">
        <v>651213</v>
      </c>
      <c r="DE34" s="606"/>
      <c r="DF34" s="606"/>
      <c r="DG34" s="606"/>
      <c r="DH34" s="606"/>
      <c r="DI34" s="606"/>
      <c r="DJ34" s="606"/>
      <c r="DK34" s="607"/>
      <c r="DL34" s="611">
        <v>479029</v>
      </c>
      <c r="DM34" s="606"/>
      <c r="DN34" s="606"/>
      <c r="DO34" s="606"/>
      <c r="DP34" s="606"/>
      <c r="DQ34" s="606"/>
      <c r="DR34" s="606"/>
      <c r="DS34" s="606"/>
      <c r="DT34" s="606"/>
      <c r="DU34" s="606"/>
      <c r="DV34" s="607"/>
      <c r="DW34" s="608">
        <v>11.9</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1178649</v>
      </c>
      <c r="S35" s="606"/>
      <c r="T35" s="606"/>
      <c r="U35" s="606"/>
      <c r="V35" s="606"/>
      <c r="W35" s="606"/>
      <c r="X35" s="606"/>
      <c r="Y35" s="607"/>
      <c r="Z35" s="665">
        <v>15</v>
      </c>
      <c r="AA35" s="665"/>
      <c r="AB35" s="665"/>
      <c r="AC35" s="665"/>
      <c r="AD35" s="666" t="s">
        <v>122</v>
      </c>
      <c r="AE35" s="666"/>
      <c r="AF35" s="666"/>
      <c r="AG35" s="666"/>
      <c r="AH35" s="666"/>
      <c r="AI35" s="666"/>
      <c r="AJ35" s="666"/>
      <c r="AK35" s="666"/>
      <c r="AL35" s="608" t="s">
        <v>122</v>
      </c>
      <c r="AM35" s="609"/>
      <c r="AN35" s="609"/>
      <c r="AO35" s="667"/>
      <c r="AP35" s="214"/>
      <c r="AQ35" s="671" t="s">
        <v>319</v>
      </c>
      <c r="AR35" s="672"/>
      <c r="AS35" s="672"/>
      <c r="AT35" s="672"/>
      <c r="AU35" s="672"/>
      <c r="AV35" s="672"/>
      <c r="AW35" s="672"/>
      <c r="AX35" s="672"/>
      <c r="AY35" s="673"/>
      <c r="AZ35" s="668">
        <v>972335</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-17800</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232309</v>
      </c>
      <c r="CS35" s="604"/>
      <c r="CT35" s="604"/>
      <c r="CU35" s="604"/>
      <c r="CV35" s="604"/>
      <c r="CW35" s="604"/>
      <c r="CX35" s="604"/>
      <c r="CY35" s="605"/>
      <c r="CZ35" s="608">
        <v>3</v>
      </c>
      <c r="DA35" s="637"/>
      <c r="DB35" s="637"/>
      <c r="DC35" s="638"/>
      <c r="DD35" s="611">
        <v>182037</v>
      </c>
      <c r="DE35" s="604"/>
      <c r="DF35" s="604"/>
      <c r="DG35" s="604"/>
      <c r="DH35" s="604"/>
      <c r="DI35" s="604"/>
      <c r="DJ35" s="604"/>
      <c r="DK35" s="605"/>
      <c r="DL35" s="611">
        <v>56403</v>
      </c>
      <c r="DM35" s="604"/>
      <c r="DN35" s="604"/>
      <c r="DO35" s="604"/>
      <c r="DP35" s="604"/>
      <c r="DQ35" s="604"/>
      <c r="DR35" s="604"/>
      <c r="DS35" s="604"/>
      <c r="DT35" s="604"/>
      <c r="DU35" s="604"/>
      <c r="DV35" s="605"/>
      <c r="DW35" s="608">
        <v>1.4</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226</v>
      </c>
      <c r="S36" s="606"/>
      <c r="T36" s="606"/>
      <c r="U36" s="606"/>
      <c r="V36" s="606"/>
      <c r="W36" s="606"/>
      <c r="X36" s="606"/>
      <c r="Y36" s="607"/>
      <c r="Z36" s="665" t="s">
        <v>237</v>
      </c>
      <c r="AA36" s="665"/>
      <c r="AB36" s="665"/>
      <c r="AC36" s="665"/>
      <c r="AD36" s="666" t="s">
        <v>237</v>
      </c>
      <c r="AE36" s="666"/>
      <c r="AF36" s="666"/>
      <c r="AG36" s="666"/>
      <c r="AH36" s="666"/>
      <c r="AI36" s="666"/>
      <c r="AJ36" s="666"/>
      <c r="AK36" s="666"/>
      <c r="AL36" s="608" t="s">
        <v>237</v>
      </c>
      <c r="AM36" s="609"/>
      <c r="AN36" s="609"/>
      <c r="AO36" s="667"/>
      <c r="AQ36" s="640" t="s">
        <v>323</v>
      </c>
      <c r="AR36" s="641"/>
      <c r="AS36" s="641"/>
      <c r="AT36" s="641"/>
      <c r="AU36" s="641"/>
      <c r="AV36" s="641"/>
      <c r="AW36" s="641"/>
      <c r="AX36" s="641"/>
      <c r="AY36" s="642"/>
      <c r="AZ36" s="603">
        <v>321523</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-55961</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1525247</v>
      </c>
      <c r="CS36" s="606"/>
      <c r="CT36" s="606"/>
      <c r="CU36" s="606"/>
      <c r="CV36" s="606"/>
      <c r="CW36" s="606"/>
      <c r="CX36" s="606"/>
      <c r="CY36" s="607"/>
      <c r="CZ36" s="608">
        <v>19.5</v>
      </c>
      <c r="DA36" s="637"/>
      <c r="DB36" s="637"/>
      <c r="DC36" s="638"/>
      <c r="DD36" s="611">
        <v>781719</v>
      </c>
      <c r="DE36" s="606"/>
      <c r="DF36" s="606"/>
      <c r="DG36" s="606"/>
      <c r="DH36" s="606"/>
      <c r="DI36" s="606"/>
      <c r="DJ36" s="606"/>
      <c r="DK36" s="607"/>
      <c r="DL36" s="611">
        <v>634049</v>
      </c>
      <c r="DM36" s="606"/>
      <c r="DN36" s="606"/>
      <c r="DO36" s="606"/>
      <c r="DP36" s="606"/>
      <c r="DQ36" s="606"/>
      <c r="DR36" s="606"/>
      <c r="DS36" s="606"/>
      <c r="DT36" s="606"/>
      <c r="DU36" s="606"/>
      <c r="DV36" s="607"/>
      <c r="DW36" s="608">
        <v>15.7</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176649</v>
      </c>
      <c r="S37" s="606"/>
      <c r="T37" s="606"/>
      <c r="U37" s="606"/>
      <c r="V37" s="606"/>
      <c r="W37" s="606"/>
      <c r="X37" s="606"/>
      <c r="Y37" s="607"/>
      <c r="Z37" s="665">
        <v>2.2000000000000002</v>
      </c>
      <c r="AA37" s="665"/>
      <c r="AB37" s="665"/>
      <c r="AC37" s="665"/>
      <c r="AD37" s="666" t="s">
        <v>237</v>
      </c>
      <c r="AE37" s="666"/>
      <c r="AF37" s="666"/>
      <c r="AG37" s="666"/>
      <c r="AH37" s="666"/>
      <c r="AI37" s="666"/>
      <c r="AJ37" s="666"/>
      <c r="AK37" s="666"/>
      <c r="AL37" s="608" t="s">
        <v>237</v>
      </c>
      <c r="AM37" s="609"/>
      <c r="AN37" s="609"/>
      <c r="AO37" s="667"/>
      <c r="AQ37" s="640" t="s">
        <v>327</v>
      </c>
      <c r="AR37" s="641"/>
      <c r="AS37" s="641"/>
      <c r="AT37" s="641"/>
      <c r="AU37" s="641"/>
      <c r="AV37" s="641"/>
      <c r="AW37" s="641"/>
      <c r="AX37" s="641"/>
      <c r="AY37" s="642"/>
      <c r="AZ37" s="603">
        <v>9907</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1800</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1028468</v>
      </c>
      <c r="CS37" s="604"/>
      <c r="CT37" s="604"/>
      <c r="CU37" s="604"/>
      <c r="CV37" s="604"/>
      <c r="CW37" s="604"/>
      <c r="CX37" s="604"/>
      <c r="CY37" s="605"/>
      <c r="CZ37" s="608">
        <v>13.1</v>
      </c>
      <c r="DA37" s="637"/>
      <c r="DB37" s="637"/>
      <c r="DC37" s="638"/>
      <c r="DD37" s="611">
        <v>384568</v>
      </c>
      <c r="DE37" s="604"/>
      <c r="DF37" s="604"/>
      <c r="DG37" s="604"/>
      <c r="DH37" s="604"/>
      <c r="DI37" s="604"/>
      <c r="DJ37" s="604"/>
      <c r="DK37" s="605"/>
      <c r="DL37" s="611">
        <v>373428</v>
      </c>
      <c r="DM37" s="604"/>
      <c r="DN37" s="604"/>
      <c r="DO37" s="604"/>
      <c r="DP37" s="604"/>
      <c r="DQ37" s="604"/>
      <c r="DR37" s="604"/>
      <c r="DS37" s="604"/>
      <c r="DT37" s="604"/>
      <c r="DU37" s="604"/>
      <c r="DV37" s="605"/>
      <c r="DW37" s="608">
        <v>9.3000000000000007</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7861817</v>
      </c>
      <c r="S38" s="655"/>
      <c r="T38" s="655"/>
      <c r="U38" s="655"/>
      <c r="V38" s="655"/>
      <c r="W38" s="655"/>
      <c r="X38" s="655"/>
      <c r="Y38" s="660"/>
      <c r="Z38" s="661">
        <v>100</v>
      </c>
      <c r="AA38" s="661"/>
      <c r="AB38" s="661"/>
      <c r="AC38" s="661"/>
      <c r="AD38" s="662">
        <v>3851750</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t="s">
        <v>237</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2720</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650812</v>
      </c>
      <c r="CS38" s="606"/>
      <c r="CT38" s="606"/>
      <c r="CU38" s="606"/>
      <c r="CV38" s="606"/>
      <c r="CW38" s="606"/>
      <c r="CX38" s="606"/>
      <c r="CY38" s="607"/>
      <c r="CZ38" s="608">
        <v>8.3000000000000007</v>
      </c>
      <c r="DA38" s="637"/>
      <c r="DB38" s="637"/>
      <c r="DC38" s="638"/>
      <c r="DD38" s="611">
        <v>535520</v>
      </c>
      <c r="DE38" s="606"/>
      <c r="DF38" s="606"/>
      <c r="DG38" s="606"/>
      <c r="DH38" s="606"/>
      <c r="DI38" s="606"/>
      <c r="DJ38" s="606"/>
      <c r="DK38" s="607"/>
      <c r="DL38" s="611">
        <v>457015</v>
      </c>
      <c r="DM38" s="606"/>
      <c r="DN38" s="606"/>
      <c r="DO38" s="606"/>
      <c r="DP38" s="606"/>
      <c r="DQ38" s="606"/>
      <c r="DR38" s="606"/>
      <c r="DS38" s="606"/>
      <c r="DT38" s="606"/>
      <c r="DU38" s="606"/>
      <c r="DV38" s="607"/>
      <c r="DW38" s="608">
        <v>11.3</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t="s">
        <v>122</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84</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21988</v>
      </c>
      <c r="CS39" s="604"/>
      <c r="CT39" s="604"/>
      <c r="CU39" s="604"/>
      <c r="CV39" s="604"/>
      <c r="CW39" s="604"/>
      <c r="CX39" s="604"/>
      <c r="CY39" s="605"/>
      <c r="CZ39" s="608">
        <v>0.3</v>
      </c>
      <c r="DA39" s="637"/>
      <c r="DB39" s="637"/>
      <c r="DC39" s="638"/>
      <c r="DD39" s="611">
        <v>10000</v>
      </c>
      <c r="DE39" s="604"/>
      <c r="DF39" s="604"/>
      <c r="DG39" s="604"/>
      <c r="DH39" s="604"/>
      <c r="DI39" s="604"/>
      <c r="DJ39" s="604"/>
      <c r="DK39" s="605"/>
      <c r="DL39" s="611" t="s">
        <v>237</v>
      </c>
      <c r="DM39" s="604"/>
      <c r="DN39" s="604"/>
      <c r="DO39" s="604"/>
      <c r="DP39" s="604"/>
      <c r="DQ39" s="604"/>
      <c r="DR39" s="604"/>
      <c r="DS39" s="604"/>
      <c r="DT39" s="604"/>
      <c r="DU39" s="604"/>
      <c r="DV39" s="605"/>
      <c r="DW39" s="608" t="s">
        <v>237</v>
      </c>
      <c r="DX39" s="637"/>
      <c r="DY39" s="637"/>
      <c r="DZ39" s="637"/>
      <c r="EA39" s="637"/>
      <c r="EB39" s="637"/>
      <c r="EC39" s="639"/>
    </row>
    <row r="40" spans="2:133" ht="11.25" customHeight="1" x14ac:dyDescent="0.15">
      <c r="AQ40" s="640" t="s">
        <v>338</v>
      </c>
      <c r="AR40" s="641"/>
      <c r="AS40" s="641"/>
      <c r="AT40" s="641"/>
      <c r="AU40" s="641"/>
      <c r="AV40" s="641"/>
      <c r="AW40" s="641"/>
      <c r="AX40" s="641"/>
      <c r="AY40" s="642"/>
      <c r="AZ40" s="603">
        <v>174000</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133</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176586</v>
      </c>
      <c r="CS40" s="606"/>
      <c r="CT40" s="606"/>
      <c r="CU40" s="606"/>
      <c r="CV40" s="606"/>
      <c r="CW40" s="606"/>
      <c r="CX40" s="606"/>
      <c r="CY40" s="607"/>
      <c r="CZ40" s="608">
        <v>2.2999999999999998</v>
      </c>
      <c r="DA40" s="637"/>
      <c r="DB40" s="637"/>
      <c r="DC40" s="638"/>
      <c r="DD40" s="611">
        <v>82966</v>
      </c>
      <c r="DE40" s="606"/>
      <c r="DF40" s="606"/>
      <c r="DG40" s="606"/>
      <c r="DH40" s="606"/>
      <c r="DI40" s="606"/>
      <c r="DJ40" s="606"/>
      <c r="DK40" s="607"/>
      <c r="DL40" s="611" t="s">
        <v>237</v>
      </c>
      <c r="DM40" s="606"/>
      <c r="DN40" s="606"/>
      <c r="DO40" s="606"/>
      <c r="DP40" s="606"/>
      <c r="DQ40" s="606"/>
      <c r="DR40" s="606"/>
      <c r="DS40" s="606"/>
      <c r="DT40" s="606"/>
      <c r="DU40" s="606"/>
      <c r="DV40" s="607"/>
      <c r="DW40" s="608" t="s">
        <v>122</v>
      </c>
      <c r="DX40" s="637"/>
      <c r="DY40" s="637"/>
      <c r="DZ40" s="637"/>
      <c r="EA40" s="637"/>
      <c r="EB40" s="637"/>
      <c r="EC40" s="639"/>
    </row>
    <row r="41" spans="2:133" ht="11.25" customHeight="1" x14ac:dyDescent="0.15">
      <c r="AQ41" s="652" t="s">
        <v>341</v>
      </c>
      <c r="AR41" s="653"/>
      <c r="AS41" s="653"/>
      <c r="AT41" s="653"/>
      <c r="AU41" s="653"/>
      <c r="AV41" s="653"/>
      <c r="AW41" s="653"/>
      <c r="AX41" s="653"/>
      <c r="AY41" s="654"/>
      <c r="AZ41" s="618">
        <v>466905</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390</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122</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1244728</v>
      </c>
      <c r="CS42" s="606"/>
      <c r="CT42" s="606"/>
      <c r="CU42" s="606"/>
      <c r="CV42" s="606"/>
      <c r="CW42" s="606"/>
      <c r="CX42" s="606"/>
      <c r="CY42" s="607"/>
      <c r="CZ42" s="608">
        <v>15.9</v>
      </c>
      <c r="DA42" s="609"/>
      <c r="DB42" s="609"/>
      <c r="DC42" s="610"/>
      <c r="DD42" s="611">
        <v>125898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40058</v>
      </c>
      <c r="CS43" s="604"/>
      <c r="CT43" s="604"/>
      <c r="CU43" s="604"/>
      <c r="CV43" s="604"/>
      <c r="CW43" s="604"/>
      <c r="CX43" s="604"/>
      <c r="CY43" s="605"/>
      <c r="CZ43" s="608">
        <v>0.5</v>
      </c>
      <c r="DA43" s="637"/>
      <c r="DB43" s="637"/>
      <c r="DC43" s="638"/>
      <c r="DD43" s="611">
        <v>40058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348</v>
      </c>
      <c r="CD44" s="631" t="s">
        <v>299</v>
      </c>
      <c r="CE44" s="632"/>
      <c r="CF44" s="600" t="s">
        <v>349</v>
      </c>
      <c r="CG44" s="601"/>
      <c r="CH44" s="601"/>
      <c r="CI44" s="601"/>
      <c r="CJ44" s="601"/>
      <c r="CK44" s="601"/>
      <c r="CL44" s="601"/>
      <c r="CM44" s="601"/>
      <c r="CN44" s="601"/>
      <c r="CO44" s="601"/>
      <c r="CP44" s="601"/>
      <c r="CQ44" s="602"/>
      <c r="CR44" s="603">
        <v>1244728</v>
      </c>
      <c r="CS44" s="606"/>
      <c r="CT44" s="606"/>
      <c r="CU44" s="606"/>
      <c r="CV44" s="606"/>
      <c r="CW44" s="606"/>
      <c r="CX44" s="606"/>
      <c r="CY44" s="607"/>
      <c r="CZ44" s="608">
        <v>15.9</v>
      </c>
      <c r="DA44" s="609"/>
      <c r="DB44" s="609"/>
      <c r="DC44" s="610"/>
      <c r="DD44" s="611">
        <v>125898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350</v>
      </c>
      <c r="CG45" s="601"/>
      <c r="CH45" s="601"/>
      <c r="CI45" s="601"/>
      <c r="CJ45" s="601"/>
      <c r="CK45" s="601"/>
      <c r="CL45" s="601"/>
      <c r="CM45" s="601"/>
      <c r="CN45" s="601"/>
      <c r="CO45" s="601"/>
      <c r="CP45" s="601"/>
      <c r="CQ45" s="602"/>
      <c r="CR45" s="603">
        <v>779491</v>
      </c>
      <c r="CS45" s="604"/>
      <c r="CT45" s="604"/>
      <c r="CU45" s="604"/>
      <c r="CV45" s="604"/>
      <c r="CW45" s="604"/>
      <c r="CX45" s="604"/>
      <c r="CY45" s="605"/>
      <c r="CZ45" s="608">
        <v>10</v>
      </c>
      <c r="DA45" s="637"/>
      <c r="DB45" s="637"/>
      <c r="DC45" s="638"/>
      <c r="DD45" s="611">
        <v>19261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351</v>
      </c>
      <c r="CG46" s="601"/>
      <c r="CH46" s="601"/>
      <c r="CI46" s="601"/>
      <c r="CJ46" s="601"/>
      <c r="CK46" s="601"/>
      <c r="CL46" s="601"/>
      <c r="CM46" s="601"/>
      <c r="CN46" s="601"/>
      <c r="CO46" s="601"/>
      <c r="CP46" s="601"/>
      <c r="CQ46" s="602"/>
      <c r="CR46" s="603">
        <v>447911</v>
      </c>
      <c r="CS46" s="606"/>
      <c r="CT46" s="606"/>
      <c r="CU46" s="606"/>
      <c r="CV46" s="606"/>
      <c r="CW46" s="606"/>
      <c r="CX46" s="606"/>
      <c r="CY46" s="607"/>
      <c r="CZ46" s="608">
        <v>5.7</v>
      </c>
      <c r="DA46" s="609"/>
      <c r="DB46" s="609"/>
      <c r="DC46" s="610"/>
      <c r="DD46" s="611">
        <v>106611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352</v>
      </c>
      <c r="CG47" s="601"/>
      <c r="CH47" s="601"/>
      <c r="CI47" s="601"/>
      <c r="CJ47" s="601"/>
      <c r="CK47" s="601"/>
      <c r="CL47" s="601"/>
      <c r="CM47" s="601"/>
      <c r="CN47" s="601"/>
      <c r="CO47" s="601"/>
      <c r="CP47" s="601"/>
      <c r="CQ47" s="602"/>
      <c r="CR47" s="603" t="s">
        <v>226</v>
      </c>
      <c r="CS47" s="604"/>
      <c r="CT47" s="604"/>
      <c r="CU47" s="604"/>
      <c r="CV47" s="604"/>
      <c r="CW47" s="604"/>
      <c r="CX47" s="604"/>
      <c r="CY47" s="605"/>
      <c r="CZ47" s="608" t="s">
        <v>122</v>
      </c>
      <c r="DA47" s="637"/>
      <c r="DB47" s="637"/>
      <c r="DC47" s="638"/>
      <c r="DD47" s="611" t="s">
        <v>122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353</v>
      </c>
      <c r="CG48" s="601"/>
      <c r="CH48" s="601"/>
      <c r="CI48" s="601"/>
      <c r="CJ48" s="601"/>
      <c r="CK48" s="601"/>
      <c r="CL48" s="601"/>
      <c r="CM48" s="601"/>
      <c r="CN48" s="601"/>
      <c r="CO48" s="601"/>
      <c r="CP48" s="601"/>
      <c r="CQ48" s="602"/>
      <c r="CR48" s="603" t="s">
        <v>237</v>
      </c>
      <c r="CS48" s="606"/>
      <c r="CT48" s="606"/>
      <c r="CU48" s="606"/>
      <c r="CV48" s="606"/>
      <c r="CW48" s="606"/>
      <c r="CX48" s="606"/>
      <c r="CY48" s="607"/>
      <c r="CZ48" s="608" t="s">
        <v>237</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354</v>
      </c>
      <c r="CE49" s="616"/>
      <c r="CF49" s="616"/>
      <c r="CG49" s="616"/>
      <c r="CH49" s="616"/>
      <c r="CI49" s="616"/>
      <c r="CJ49" s="616"/>
      <c r="CK49" s="616"/>
      <c r="CL49" s="616"/>
      <c r="CM49" s="616"/>
      <c r="CN49" s="616"/>
      <c r="CO49" s="616"/>
      <c r="CP49" s="616"/>
      <c r="CQ49" s="617"/>
      <c r="CR49" s="618">
        <v>7828023</v>
      </c>
      <c r="CS49" s="619"/>
      <c r="CT49" s="619"/>
      <c r="CU49" s="619"/>
      <c r="CV49" s="619"/>
      <c r="CW49" s="619"/>
      <c r="CX49" s="619"/>
      <c r="CY49" s="620"/>
      <c r="CZ49" s="621">
        <v>100</v>
      </c>
      <c r="DA49" s="622"/>
      <c r="DB49" s="622"/>
      <c r="DC49" s="623"/>
      <c r="DD49" s="624">
        <v>4453012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5F+wmEJnY0Ql6upnm7z0Q5yGzqy62RSvwOWNOgCOzQmzUP+l5s3BxiC4Zjx6ZUqklyn5adqp1kgE2/hVRdbiXA==" saltValue="FfdlDwjNc6ZI/5tMM+9U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377</v>
      </c>
      <c r="C7" s="1082"/>
      <c r="D7" s="1082"/>
      <c r="E7" s="1082"/>
      <c r="F7" s="1082"/>
      <c r="G7" s="1082"/>
      <c r="H7" s="1082"/>
      <c r="I7" s="1082"/>
      <c r="J7" s="1082"/>
      <c r="K7" s="1082"/>
      <c r="L7" s="1082"/>
      <c r="M7" s="1082"/>
      <c r="N7" s="1082"/>
      <c r="O7" s="1082"/>
      <c r="P7" s="1083"/>
      <c r="Q7" s="1135">
        <v>7855</v>
      </c>
      <c r="R7" s="1136"/>
      <c r="S7" s="1136"/>
      <c r="T7" s="1136"/>
      <c r="U7" s="1136"/>
      <c r="V7" s="1136">
        <v>7821</v>
      </c>
      <c r="W7" s="1136"/>
      <c r="X7" s="1136"/>
      <c r="Y7" s="1136"/>
      <c r="Z7" s="1136"/>
      <c r="AA7" s="1136">
        <v>34</v>
      </c>
      <c r="AB7" s="1136"/>
      <c r="AC7" s="1136"/>
      <c r="AD7" s="1136"/>
      <c r="AE7" s="1137"/>
      <c r="AF7" s="1138">
        <v>34</v>
      </c>
      <c r="AG7" s="1139"/>
      <c r="AH7" s="1139"/>
      <c r="AI7" s="1139"/>
      <c r="AJ7" s="1140"/>
      <c r="AK7" s="1122" t="s">
        <v>571</v>
      </c>
      <c r="AL7" s="1123"/>
      <c r="AM7" s="1123"/>
      <c r="AN7" s="1123"/>
      <c r="AO7" s="1123"/>
      <c r="AP7" s="1123">
        <v>10608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570</v>
      </c>
      <c r="BT7" s="1127"/>
      <c r="BU7" s="1127"/>
      <c r="BV7" s="1127"/>
      <c r="BW7" s="1127"/>
      <c r="BX7" s="1127"/>
      <c r="BY7" s="1127"/>
      <c r="BZ7" s="1127"/>
      <c r="CA7" s="1127"/>
      <c r="CB7" s="1127"/>
      <c r="CC7" s="1127"/>
      <c r="CD7" s="1127"/>
      <c r="CE7" s="1127"/>
      <c r="CF7" s="1127"/>
      <c r="CG7" s="1128"/>
      <c r="CH7" s="1119">
        <v>-1</v>
      </c>
      <c r="CI7" s="1120"/>
      <c r="CJ7" s="1120"/>
      <c r="CK7" s="1120"/>
      <c r="CL7" s="1121"/>
      <c r="CM7" s="1119">
        <v>4</v>
      </c>
      <c r="CN7" s="1120"/>
      <c r="CO7" s="1120"/>
      <c r="CP7" s="1120"/>
      <c r="CQ7" s="1121"/>
      <c r="CR7" s="1119">
        <v>48</v>
      </c>
      <c r="CS7" s="1120"/>
      <c r="CT7" s="1120"/>
      <c r="CU7" s="1120"/>
      <c r="CV7" s="1121"/>
      <c r="CW7" s="1119" t="s">
        <v>571</v>
      </c>
      <c r="CX7" s="1120"/>
      <c r="CY7" s="1120"/>
      <c r="CZ7" s="1120"/>
      <c r="DA7" s="1121"/>
      <c r="DB7" s="1119" t="s">
        <v>571</v>
      </c>
      <c r="DC7" s="1120"/>
      <c r="DD7" s="1120"/>
      <c r="DE7" s="1120"/>
      <c r="DF7" s="1121"/>
      <c r="DG7" s="1119" t="s">
        <v>571</v>
      </c>
      <c r="DH7" s="1120"/>
      <c r="DI7" s="1120"/>
      <c r="DJ7" s="1120"/>
      <c r="DK7" s="1121"/>
      <c r="DL7" s="1119" t="s">
        <v>571</v>
      </c>
      <c r="DM7" s="1120"/>
      <c r="DN7" s="1120"/>
      <c r="DO7" s="1120"/>
      <c r="DP7" s="1121"/>
      <c r="DQ7" s="1119" t="s">
        <v>571</v>
      </c>
      <c r="DR7" s="1120"/>
      <c r="DS7" s="1120"/>
      <c r="DT7" s="1120"/>
      <c r="DU7" s="1121"/>
      <c r="DV7" s="1146"/>
      <c r="DW7" s="1147"/>
      <c r="DX7" s="1147"/>
      <c r="DY7" s="1147"/>
      <c r="DZ7" s="1148"/>
      <c r="EA7" s="234"/>
    </row>
    <row r="8" spans="1:131" s="235" customFormat="1" ht="26.25" customHeight="1" x14ac:dyDescent="0.15">
      <c r="A8" s="241">
        <v>2</v>
      </c>
      <c r="B8" s="1068" t="s">
        <v>378</v>
      </c>
      <c r="C8" s="1069"/>
      <c r="D8" s="1069"/>
      <c r="E8" s="1069"/>
      <c r="F8" s="1069"/>
      <c r="G8" s="1069"/>
      <c r="H8" s="1069"/>
      <c r="I8" s="1069"/>
      <c r="J8" s="1069"/>
      <c r="K8" s="1069"/>
      <c r="L8" s="1069"/>
      <c r="M8" s="1069"/>
      <c r="N8" s="1069"/>
      <c r="O8" s="1069"/>
      <c r="P8" s="1070"/>
      <c r="Q8" s="1074">
        <v>12</v>
      </c>
      <c r="R8" s="1075"/>
      <c r="S8" s="1075"/>
      <c r="T8" s="1075"/>
      <c r="U8" s="1075"/>
      <c r="V8" s="1075">
        <v>12</v>
      </c>
      <c r="W8" s="1075"/>
      <c r="X8" s="1075"/>
      <c r="Y8" s="1075"/>
      <c r="Z8" s="1075"/>
      <c r="AA8" s="1075">
        <v>0</v>
      </c>
      <c r="AB8" s="1075"/>
      <c r="AC8" s="1075"/>
      <c r="AD8" s="1075"/>
      <c r="AE8" s="1076"/>
      <c r="AF8" s="1050" t="s">
        <v>379</v>
      </c>
      <c r="AG8" s="1051"/>
      <c r="AH8" s="1051"/>
      <c r="AI8" s="1051"/>
      <c r="AJ8" s="1052"/>
      <c r="AK8" s="1117" t="s">
        <v>571</v>
      </c>
      <c r="AL8" s="1118"/>
      <c r="AM8" s="1118"/>
      <c r="AN8" s="1118"/>
      <c r="AO8" s="1118"/>
      <c r="AP8" s="1118" t="s">
        <v>571</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t="s">
        <v>380</v>
      </c>
      <c r="C9" s="1069"/>
      <c r="D9" s="1069"/>
      <c r="E9" s="1069"/>
      <c r="F9" s="1069"/>
      <c r="G9" s="1069"/>
      <c r="H9" s="1069"/>
      <c r="I9" s="1069"/>
      <c r="J9" s="1069"/>
      <c r="K9" s="1069"/>
      <c r="L9" s="1069"/>
      <c r="M9" s="1069"/>
      <c r="N9" s="1069"/>
      <c r="O9" s="1069"/>
      <c r="P9" s="1070"/>
      <c r="Q9" s="1074">
        <v>13</v>
      </c>
      <c r="R9" s="1075"/>
      <c r="S9" s="1075"/>
      <c r="T9" s="1075"/>
      <c r="U9" s="1075"/>
      <c r="V9" s="1075">
        <v>13</v>
      </c>
      <c r="W9" s="1075"/>
      <c r="X9" s="1075"/>
      <c r="Y9" s="1075"/>
      <c r="Z9" s="1075"/>
      <c r="AA9" s="1075">
        <v>0</v>
      </c>
      <c r="AB9" s="1075"/>
      <c r="AC9" s="1075"/>
      <c r="AD9" s="1075"/>
      <c r="AE9" s="1076"/>
      <c r="AF9" s="1050" t="s">
        <v>122</v>
      </c>
      <c r="AG9" s="1051"/>
      <c r="AH9" s="1051"/>
      <c r="AI9" s="1051"/>
      <c r="AJ9" s="1052"/>
      <c r="AK9" s="1117">
        <v>6</v>
      </c>
      <c r="AL9" s="1118"/>
      <c r="AM9" s="1118"/>
      <c r="AN9" s="1118"/>
      <c r="AO9" s="1118"/>
      <c r="AP9" s="1118" t="s">
        <v>571</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7880</v>
      </c>
      <c r="R23" s="1100"/>
      <c r="S23" s="1100"/>
      <c r="T23" s="1100"/>
      <c r="U23" s="1100"/>
      <c r="V23" s="1100">
        <v>7846</v>
      </c>
      <c r="W23" s="1100"/>
      <c r="X23" s="1100"/>
      <c r="Y23" s="1100"/>
      <c r="Z23" s="1100"/>
      <c r="AA23" s="1100">
        <v>34</v>
      </c>
      <c r="AB23" s="1100"/>
      <c r="AC23" s="1100"/>
      <c r="AD23" s="1100"/>
      <c r="AE23" s="1101"/>
      <c r="AF23" s="1102">
        <v>34</v>
      </c>
      <c r="AG23" s="1100"/>
      <c r="AH23" s="1100"/>
      <c r="AI23" s="1100"/>
      <c r="AJ23" s="1103"/>
      <c r="AK23" s="1104"/>
      <c r="AL23" s="1105"/>
      <c r="AM23" s="1105"/>
      <c r="AN23" s="1105"/>
      <c r="AO23" s="1105"/>
      <c r="AP23" s="1100">
        <v>10608</v>
      </c>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360</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394</v>
      </c>
      <c r="C28" s="1082"/>
      <c r="D28" s="1082"/>
      <c r="E28" s="1082"/>
      <c r="F28" s="1082"/>
      <c r="G28" s="1082"/>
      <c r="H28" s="1082"/>
      <c r="I28" s="1082"/>
      <c r="J28" s="1082"/>
      <c r="K28" s="1082"/>
      <c r="L28" s="1082"/>
      <c r="M28" s="1082"/>
      <c r="N28" s="1082"/>
      <c r="O28" s="1082"/>
      <c r="P28" s="1083"/>
      <c r="Q28" s="1084">
        <v>1716</v>
      </c>
      <c r="R28" s="1085"/>
      <c r="S28" s="1085"/>
      <c r="T28" s="1085"/>
      <c r="U28" s="1085"/>
      <c r="V28" s="1085">
        <v>1734</v>
      </c>
      <c r="W28" s="1085"/>
      <c r="X28" s="1085"/>
      <c r="Y28" s="1085"/>
      <c r="Z28" s="1085"/>
      <c r="AA28" s="1085">
        <v>-18</v>
      </c>
      <c r="AB28" s="1085"/>
      <c r="AC28" s="1085"/>
      <c r="AD28" s="1085"/>
      <c r="AE28" s="1086"/>
      <c r="AF28" s="1087">
        <v>-18</v>
      </c>
      <c r="AG28" s="1085"/>
      <c r="AH28" s="1085"/>
      <c r="AI28" s="1085"/>
      <c r="AJ28" s="1088"/>
      <c r="AK28" s="1089">
        <v>174</v>
      </c>
      <c r="AL28" s="1077"/>
      <c r="AM28" s="1077"/>
      <c r="AN28" s="1077"/>
      <c r="AO28" s="1077"/>
      <c r="AP28" s="1077" t="s">
        <v>572</v>
      </c>
      <c r="AQ28" s="1077"/>
      <c r="AR28" s="1077"/>
      <c r="AS28" s="1077"/>
      <c r="AT28" s="1077"/>
      <c r="AU28" s="1077" t="s">
        <v>572</v>
      </c>
      <c r="AV28" s="1077"/>
      <c r="AW28" s="1077"/>
      <c r="AX28" s="1077"/>
      <c r="AY28" s="1077"/>
      <c r="AZ28" s="1078" t="s">
        <v>572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395</v>
      </c>
      <c r="C29" s="1069"/>
      <c r="D29" s="1069"/>
      <c r="E29" s="1069"/>
      <c r="F29" s="1069"/>
      <c r="G29" s="1069"/>
      <c r="H29" s="1069"/>
      <c r="I29" s="1069"/>
      <c r="J29" s="1069"/>
      <c r="K29" s="1069"/>
      <c r="L29" s="1069"/>
      <c r="M29" s="1069"/>
      <c r="N29" s="1069"/>
      <c r="O29" s="1069"/>
      <c r="P29" s="1070"/>
      <c r="Q29" s="1074">
        <v>1533</v>
      </c>
      <c r="R29" s="1075"/>
      <c r="S29" s="1075"/>
      <c r="T29" s="1075"/>
      <c r="U29" s="1075"/>
      <c r="V29" s="1075">
        <v>1477</v>
      </c>
      <c r="W29" s="1075"/>
      <c r="X29" s="1075"/>
      <c r="Y29" s="1075"/>
      <c r="Z29" s="1075"/>
      <c r="AA29" s="1075">
        <v>56</v>
      </c>
      <c r="AB29" s="1075"/>
      <c r="AC29" s="1075"/>
      <c r="AD29" s="1075"/>
      <c r="AE29" s="1076"/>
      <c r="AF29" s="1050">
        <v>56</v>
      </c>
      <c r="AG29" s="1051"/>
      <c r="AH29" s="1051"/>
      <c r="AI29" s="1051"/>
      <c r="AJ29" s="1052"/>
      <c r="AK29" s="1011">
        <v>220</v>
      </c>
      <c r="AL29" s="1002"/>
      <c r="AM29" s="1002"/>
      <c r="AN29" s="1002"/>
      <c r="AO29" s="1002"/>
      <c r="AP29" s="1002">
        <v>5</v>
      </c>
      <c r="AQ29" s="1002"/>
      <c r="AR29" s="1002"/>
      <c r="AS29" s="1002"/>
      <c r="AT29" s="1002"/>
      <c r="AU29" s="1002" t="s">
        <v>572</v>
      </c>
      <c r="AV29" s="1002"/>
      <c r="AW29" s="1002"/>
      <c r="AX29" s="1002"/>
      <c r="AY29" s="1002"/>
      <c r="AZ29" s="1073" t="s">
        <v>572</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396</v>
      </c>
      <c r="C30" s="1069"/>
      <c r="D30" s="1069"/>
      <c r="E30" s="1069"/>
      <c r="F30" s="1069"/>
      <c r="G30" s="1069"/>
      <c r="H30" s="1069"/>
      <c r="I30" s="1069"/>
      <c r="J30" s="1069"/>
      <c r="K30" s="1069"/>
      <c r="L30" s="1069"/>
      <c r="M30" s="1069"/>
      <c r="N30" s="1069"/>
      <c r="O30" s="1069"/>
      <c r="P30" s="1070"/>
      <c r="Q30" s="1074">
        <v>166</v>
      </c>
      <c r="R30" s="1075"/>
      <c r="S30" s="1075"/>
      <c r="T30" s="1075"/>
      <c r="U30" s="1075"/>
      <c r="V30" s="1075">
        <v>164</v>
      </c>
      <c r="W30" s="1075"/>
      <c r="X30" s="1075"/>
      <c r="Y30" s="1075"/>
      <c r="Z30" s="1075"/>
      <c r="AA30" s="1075">
        <v>2</v>
      </c>
      <c r="AB30" s="1075"/>
      <c r="AC30" s="1075"/>
      <c r="AD30" s="1075"/>
      <c r="AE30" s="1076"/>
      <c r="AF30" s="1050">
        <v>2</v>
      </c>
      <c r="AG30" s="1051"/>
      <c r="AH30" s="1051"/>
      <c r="AI30" s="1051"/>
      <c r="AJ30" s="1052"/>
      <c r="AK30" s="1011">
        <v>65</v>
      </c>
      <c r="AL30" s="1002"/>
      <c r="AM30" s="1002"/>
      <c r="AN30" s="1002"/>
      <c r="AO30" s="1002"/>
      <c r="AP30" s="1002" t="s">
        <v>572</v>
      </c>
      <c r="AQ30" s="1002"/>
      <c r="AR30" s="1002"/>
      <c r="AS30" s="1002"/>
      <c r="AT30" s="1002"/>
      <c r="AU30" s="1002" t="s">
        <v>572</v>
      </c>
      <c r="AV30" s="1002"/>
      <c r="AW30" s="1002"/>
      <c r="AX30" s="1002"/>
      <c r="AY30" s="1002"/>
      <c r="AZ30" s="1073" t="s">
        <v>572</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397</v>
      </c>
      <c r="C31" s="1069"/>
      <c r="D31" s="1069"/>
      <c r="E31" s="1069"/>
      <c r="F31" s="1069"/>
      <c r="G31" s="1069"/>
      <c r="H31" s="1069"/>
      <c r="I31" s="1069"/>
      <c r="J31" s="1069"/>
      <c r="K31" s="1069"/>
      <c r="L31" s="1069"/>
      <c r="M31" s="1069"/>
      <c r="N31" s="1069"/>
      <c r="O31" s="1069"/>
      <c r="P31" s="1070"/>
      <c r="Q31" s="1074">
        <v>414</v>
      </c>
      <c r="R31" s="1075"/>
      <c r="S31" s="1075"/>
      <c r="T31" s="1075"/>
      <c r="U31" s="1075"/>
      <c r="V31" s="1075">
        <v>21</v>
      </c>
      <c r="W31" s="1075"/>
      <c r="X31" s="1075"/>
      <c r="Y31" s="1075"/>
      <c r="Z31" s="1075"/>
      <c r="AA31" s="1075">
        <v>393</v>
      </c>
      <c r="AB31" s="1075"/>
      <c r="AC31" s="1075"/>
      <c r="AD31" s="1075"/>
      <c r="AE31" s="1076"/>
      <c r="AF31" s="1050">
        <v>393</v>
      </c>
      <c r="AG31" s="1051"/>
      <c r="AH31" s="1051"/>
      <c r="AI31" s="1051"/>
      <c r="AJ31" s="1052"/>
      <c r="AK31" s="1011" t="s">
        <v>572</v>
      </c>
      <c r="AL31" s="1002"/>
      <c r="AM31" s="1002"/>
      <c r="AN31" s="1002"/>
      <c r="AO31" s="1002"/>
      <c r="AP31" s="1002">
        <v>1777</v>
      </c>
      <c r="AQ31" s="1002"/>
      <c r="AR31" s="1002"/>
      <c r="AS31" s="1002"/>
      <c r="AT31" s="1002"/>
      <c r="AU31" s="1002" t="s">
        <v>572</v>
      </c>
      <c r="AV31" s="1002"/>
      <c r="AW31" s="1002"/>
      <c r="AX31" s="1002"/>
      <c r="AY31" s="1002"/>
      <c r="AZ31" s="1073" t="s">
        <v>572</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399</v>
      </c>
      <c r="C32" s="1069"/>
      <c r="D32" s="1069"/>
      <c r="E32" s="1069"/>
      <c r="F32" s="1069"/>
      <c r="G32" s="1069"/>
      <c r="H32" s="1069"/>
      <c r="I32" s="1069"/>
      <c r="J32" s="1069"/>
      <c r="K32" s="1069"/>
      <c r="L32" s="1069"/>
      <c r="M32" s="1069"/>
      <c r="N32" s="1069"/>
      <c r="O32" s="1069"/>
      <c r="P32" s="1070"/>
      <c r="Q32" s="1074">
        <v>105</v>
      </c>
      <c r="R32" s="1075"/>
      <c r="S32" s="1075"/>
      <c r="T32" s="1075"/>
      <c r="U32" s="1075"/>
      <c r="V32" s="1075">
        <v>105</v>
      </c>
      <c r="W32" s="1075"/>
      <c r="X32" s="1075"/>
      <c r="Y32" s="1075"/>
      <c r="Z32" s="1075"/>
      <c r="AA32" s="1075">
        <v>0</v>
      </c>
      <c r="AB32" s="1075"/>
      <c r="AC32" s="1075"/>
      <c r="AD32" s="1075"/>
      <c r="AE32" s="1076"/>
      <c r="AF32" s="1050">
        <v>0</v>
      </c>
      <c r="AG32" s="1051"/>
      <c r="AH32" s="1051"/>
      <c r="AI32" s="1051"/>
      <c r="AJ32" s="1052"/>
      <c r="AK32" s="1011">
        <v>322</v>
      </c>
      <c r="AL32" s="1002"/>
      <c r="AM32" s="1002"/>
      <c r="AN32" s="1002"/>
      <c r="AO32" s="1002"/>
      <c r="AP32" s="1002">
        <v>5831</v>
      </c>
      <c r="AQ32" s="1002"/>
      <c r="AR32" s="1002"/>
      <c r="AS32" s="1002"/>
      <c r="AT32" s="1002"/>
      <c r="AU32" s="1002">
        <v>4196</v>
      </c>
      <c r="AV32" s="1002"/>
      <c r="AW32" s="1002"/>
      <c r="AX32" s="1002"/>
      <c r="AY32" s="1002"/>
      <c r="AZ32" s="1073" t="s">
        <v>572</v>
      </c>
      <c r="BA32" s="1073"/>
      <c r="BB32" s="1073"/>
      <c r="BC32" s="1073"/>
      <c r="BD32" s="1073"/>
      <c r="BE32" s="1063" t="s">
        <v>398</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400</v>
      </c>
      <c r="C33" s="1069"/>
      <c r="D33" s="1069"/>
      <c r="E33" s="1069"/>
      <c r="F33" s="1069"/>
      <c r="G33" s="1069"/>
      <c r="H33" s="1069"/>
      <c r="I33" s="1069"/>
      <c r="J33" s="1069"/>
      <c r="K33" s="1069"/>
      <c r="L33" s="1069"/>
      <c r="M33" s="1069"/>
      <c r="N33" s="1069"/>
      <c r="O33" s="1069"/>
      <c r="P33" s="1070"/>
      <c r="Q33" s="1074">
        <v>511</v>
      </c>
      <c r="R33" s="1075"/>
      <c r="S33" s="1075"/>
      <c r="T33" s="1075"/>
      <c r="U33" s="1075"/>
      <c r="V33" s="1075">
        <v>469</v>
      </c>
      <c r="W33" s="1075"/>
      <c r="X33" s="1075"/>
      <c r="Y33" s="1075"/>
      <c r="Z33" s="1075"/>
      <c r="AA33" s="1075">
        <v>42</v>
      </c>
      <c r="AB33" s="1075"/>
      <c r="AC33" s="1075"/>
      <c r="AD33" s="1075"/>
      <c r="AE33" s="1076"/>
      <c r="AF33" s="1050">
        <v>42</v>
      </c>
      <c r="AG33" s="1051"/>
      <c r="AH33" s="1051"/>
      <c r="AI33" s="1051"/>
      <c r="AJ33" s="1052"/>
      <c r="AK33" s="1011" t="s">
        <v>572</v>
      </c>
      <c r="AL33" s="1002"/>
      <c r="AM33" s="1002"/>
      <c r="AN33" s="1002"/>
      <c r="AO33" s="1002"/>
      <c r="AP33" s="1002" t="s">
        <v>572</v>
      </c>
      <c r="AQ33" s="1002"/>
      <c r="AR33" s="1002"/>
      <c r="AS33" s="1002"/>
      <c r="AT33" s="1002"/>
      <c r="AU33" s="1002" t="s">
        <v>572</v>
      </c>
      <c r="AV33" s="1002"/>
      <c r="AW33" s="1002"/>
      <c r="AX33" s="1002"/>
      <c r="AY33" s="1002"/>
      <c r="AZ33" s="1073" t="s">
        <v>572</v>
      </c>
      <c r="BA33" s="1073"/>
      <c r="BB33" s="1073"/>
      <c r="BC33" s="1073"/>
      <c r="BD33" s="1073"/>
      <c r="BE33" s="1063" t="s">
        <v>401</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402</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476</v>
      </c>
      <c r="AG63" s="990"/>
      <c r="AH63" s="990"/>
      <c r="AI63" s="990"/>
      <c r="AJ63" s="1061"/>
      <c r="AK63" s="1062"/>
      <c r="AL63" s="994"/>
      <c r="AM63" s="994"/>
      <c r="AN63" s="994"/>
      <c r="AO63" s="994"/>
      <c r="AP63" s="990">
        <v>7613</v>
      </c>
      <c r="AQ63" s="990"/>
      <c r="AR63" s="990"/>
      <c r="AS63" s="990"/>
      <c r="AT63" s="990"/>
      <c r="AU63" s="990">
        <v>4196</v>
      </c>
      <c r="AV63" s="990"/>
      <c r="AW63" s="990"/>
      <c r="AX63" s="990"/>
      <c r="AY63" s="990"/>
      <c r="AZ63" s="1056"/>
      <c r="BA63" s="1056"/>
      <c r="BB63" s="1056"/>
      <c r="BC63" s="1056"/>
      <c r="BD63" s="1056"/>
      <c r="BE63" s="991"/>
      <c r="BF63" s="991"/>
      <c r="BG63" s="991"/>
      <c r="BH63" s="991"/>
      <c r="BI63" s="992"/>
      <c r="BJ63" s="1057" t="s">
        <v>404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407</v>
      </c>
      <c r="W66" s="1033"/>
      <c r="X66" s="1033"/>
      <c r="Y66" s="1033"/>
      <c r="Z66" s="1034"/>
      <c r="AA66" s="1032" t="s">
        <v>408</v>
      </c>
      <c r="AB66" s="1033"/>
      <c r="AC66" s="1033"/>
      <c r="AD66" s="1033"/>
      <c r="AE66" s="1034"/>
      <c r="AF66" s="1038" t="s">
        <v>409</v>
      </c>
      <c r="AG66" s="1039"/>
      <c r="AH66" s="1039"/>
      <c r="AI66" s="1039"/>
      <c r="AJ66" s="1040"/>
      <c r="AK66" s="1032" t="s">
        <v>410</v>
      </c>
      <c r="AL66" s="1027"/>
      <c r="AM66" s="1027"/>
      <c r="AN66" s="1027"/>
      <c r="AO66" s="1028"/>
      <c r="AP66" s="1032" t="s">
        <v>411</v>
      </c>
      <c r="AQ66" s="1033"/>
      <c r="AR66" s="1033"/>
      <c r="AS66" s="1033"/>
      <c r="AT66" s="1034"/>
      <c r="AU66" s="1032" t="s">
        <v>412</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573</v>
      </c>
      <c r="C68" s="1017"/>
      <c r="D68" s="1017"/>
      <c r="E68" s="1017"/>
      <c r="F68" s="1017"/>
      <c r="G68" s="1017"/>
      <c r="H68" s="1017"/>
      <c r="I68" s="1017"/>
      <c r="J68" s="1017"/>
      <c r="K68" s="1017"/>
      <c r="L68" s="1017"/>
      <c r="M68" s="1017"/>
      <c r="N68" s="1017"/>
      <c r="O68" s="1017"/>
      <c r="P68" s="1018"/>
      <c r="Q68" s="1019">
        <v>1847</v>
      </c>
      <c r="R68" s="1013"/>
      <c r="S68" s="1013"/>
      <c r="T68" s="1013"/>
      <c r="U68" s="1013"/>
      <c r="V68" s="1013">
        <v>1810</v>
      </c>
      <c r="W68" s="1013"/>
      <c r="X68" s="1013"/>
      <c r="Y68" s="1013"/>
      <c r="Z68" s="1013"/>
      <c r="AA68" s="1013">
        <v>37</v>
      </c>
      <c r="AB68" s="1013"/>
      <c r="AC68" s="1013"/>
      <c r="AD68" s="1013"/>
      <c r="AE68" s="1013"/>
      <c r="AF68" s="1013">
        <v>37</v>
      </c>
      <c r="AG68" s="1013"/>
      <c r="AH68" s="1013"/>
      <c r="AI68" s="1013"/>
      <c r="AJ68" s="1013"/>
      <c r="AK68" s="1013" t="s">
        <v>572</v>
      </c>
      <c r="AL68" s="1013"/>
      <c r="AM68" s="1013"/>
      <c r="AN68" s="1013"/>
      <c r="AO68" s="1013"/>
      <c r="AP68" s="1013">
        <v>69</v>
      </c>
      <c r="AQ68" s="1013"/>
      <c r="AR68" s="1013"/>
      <c r="AS68" s="1013"/>
      <c r="AT68" s="1013"/>
      <c r="AU68" s="1013">
        <v>37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574</v>
      </c>
      <c r="C69" s="1006"/>
      <c r="D69" s="1006"/>
      <c r="E69" s="1006"/>
      <c r="F69" s="1006"/>
      <c r="G69" s="1006"/>
      <c r="H69" s="1006"/>
      <c r="I69" s="1006"/>
      <c r="J69" s="1006"/>
      <c r="K69" s="1006"/>
      <c r="L69" s="1006"/>
      <c r="M69" s="1006"/>
      <c r="N69" s="1006"/>
      <c r="O69" s="1006"/>
      <c r="P69" s="1007"/>
      <c r="Q69" s="1008">
        <v>1186</v>
      </c>
      <c r="R69" s="1002"/>
      <c r="S69" s="1002"/>
      <c r="T69" s="1002"/>
      <c r="U69" s="1002"/>
      <c r="V69" s="1002">
        <v>1159</v>
      </c>
      <c r="W69" s="1002"/>
      <c r="X69" s="1002"/>
      <c r="Y69" s="1002"/>
      <c r="Z69" s="1002"/>
      <c r="AA69" s="1002">
        <v>27</v>
      </c>
      <c r="AB69" s="1002"/>
      <c r="AC69" s="1002"/>
      <c r="AD69" s="1002"/>
      <c r="AE69" s="1002"/>
      <c r="AF69" s="1002">
        <v>27</v>
      </c>
      <c r="AG69" s="1002"/>
      <c r="AH69" s="1002"/>
      <c r="AI69" s="1002"/>
      <c r="AJ69" s="1002"/>
      <c r="AK69" s="1002" t="s">
        <v>572</v>
      </c>
      <c r="AL69" s="1002"/>
      <c r="AM69" s="1002"/>
      <c r="AN69" s="1002"/>
      <c r="AO69" s="1002"/>
      <c r="AP69" s="1002">
        <v>64</v>
      </c>
      <c r="AQ69" s="1002"/>
      <c r="AR69" s="1002"/>
      <c r="AS69" s="1002"/>
      <c r="AT69" s="1002"/>
      <c r="AU69" s="1002">
        <v>45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575</v>
      </c>
      <c r="C70" s="1006"/>
      <c r="D70" s="1006"/>
      <c r="E70" s="1006"/>
      <c r="F70" s="1006"/>
      <c r="G70" s="1006"/>
      <c r="H70" s="1006"/>
      <c r="I70" s="1006"/>
      <c r="J70" s="1006"/>
      <c r="K70" s="1006"/>
      <c r="L70" s="1006"/>
      <c r="M70" s="1006"/>
      <c r="N70" s="1006"/>
      <c r="O70" s="1006"/>
      <c r="P70" s="1007"/>
      <c r="Q70" s="1008">
        <v>13</v>
      </c>
      <c r="R70" s="1002"/>
      <c r="S70" s="1002"/>
      <c r="T70" s="1002"/>
      <c r="U70" s="1002"/>
      <c r="V70" s="1002">
        <v>13</v>
      </c>
      <c r="W70" s="1002"/>
      <c r="X70" s="1002"/>
      <c r="Y70" s="1002"/>
      <c r="Z70" s="1002"/>
      <c r="AA70" s="1002">
        <v>0</v>
      </c>
      <c r="AB70" s="1002"/>
      <c r="AC70" s="1002"/>
      <c r="AD70" s="1002"/>
      <c r="AE70" s="1002"/>
      <c r="AF70" s="1002">
        <v>0</v>
      </c>
      <c r="AG70" s="1002"/>
      <c r="AH70" s="1002"/>
      <c r="AI70" s="1002"/>
      <c r="AJ70" s="1002"/>
      <c r="AK70" s="1002" t="s">
        <v>572</v>
      </c>
      <c r="AL70" s="1002"/>
      <c r="AM70" s="1002"/>
      <c r="AN70" s="1002"/>
      <c r="AO70" s="1002"/>
      <c r="AP70" s="1002" t="s">
        <v>572</v>
      </c>
      <c r="AQ70" s="1002"/>
      <c r="AR70" s="1002"/>
      <c r="AS70" s="1002"/>
      <c r="AT70" s="1002"/>
      <c r="AU70" s="1002" t="s">
        <v>572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v>133</v>
      </c>
      <c r="AQ88" s="990"/>
      <c r="AR88" s="990"/>
      <c r="AS88" s="990"/>
      <c r="AT88" s="990"/>
      <c r="AU88" s="990">
        <v>82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48</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298</v>
      </c>
      <c r="AG109" s="925"/>
      <c r="AH109" s="925"/>
      <c r="AI109" s="925"/>
      <c r="AJ109" s="926"/>
      <c r="AK109" s="927" t="s">
        <v>297</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298</v>
      </c>
      <c r="BW109" s="925"/>
      <c r="BX109" s="925"/>
      <c r="BY109" s="925"/>
      <c r="BZ109" s="926"/>
      <c r="CA109" s="927" t="s">
        <v>297</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298</v>
      </c>
      <c r="DM109" s="925"/>
      <c r="DN109" s="925"/>
      <c r="DO109" s="925"/>
      <c r="DP109" s="926"/>
      <c r="DQ109" s="927" t="s">
        <v>297</v>
      </c>
      <c r="DR109" s="925"/>
      <c r="DS109" s="925"/>
      <c r="DT109" s="925"/>
      <c r="DU109" s="926"/>
      <c r="DV109" s="927" t="s">
        <v>423</v>
      </c>
      <c r="DW109" s="925"/>
      <c r="DX109" s="925"/>
      <c r="DY109" s="925"/>
      <c r="DZ109" s="956"/>
    </row>
    <row r="110" spans="1:131" s="226" customFormat="1" ht="26.25" customHeight="1" x14ac:dyDescent="0.15">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1165868</v>
      </c>
      <c r="AB110" s="918"/>
      <c r="AC110" s="918"/>
      <c r="AD110" s="918"/>
      <c r="AE110" s="919"/>
      <c r="AF110" s="920">
        <v>1069764</v>
      </c>
      <c r="AG110" s="918"/>
      <c r="AH110" s="918"/>
      <c r="AI110" s="918"/>
      <c r="AJ110" s="919"/>
      <c r="AK110" s="920">
        <v>1054560</v>
      </c>
      <c r="AL110" s="918"/>
      <c r="AM110" s="918"/>
      <c r="AN110" s="918"/>
      <c r="AO110" s="919"/>
      <c r="AP110" s="921">
        <v>31.6</v>
      </c>
      <c r="AQ110" s="922"/>
      <c r="AR110" s="922"/>
      <c r="AS110" s="922"/>
      <c r="AT110" s="923"/>
      <c r="AU110" s="957" t="s">
        <v>66</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10126149</v>
      </c>
      <c r="BR110" s="865"/>
      <c r="BS110" s="865"/>
      <c r="BT110" s="865"/>
      <c r="BU110" s="865"/>
      <c r="BV110" s="865">
        <v>10402826</v>
      </c>
      <c r="BW110" s="865"/>
      <c r="BX110" s="865"/>
      <c r="BY110" s="865"/>
      <c r="BZ110" s="865"/>
      <c r="CA110" s="865">
        <v>10607716</v>
      </c>
      <c r="CB110" s="865"/>
      <c r="CC110" s="865"/>
      <c r="CD110" s="865"/>
      <c r="CE110" s="865"/>
      <c r="CF110" s="889">
        <v>318</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429</v>
      </c>
      <c r="DM110" s="865"/>
      <c r="DN110" s="865"/>
      <c r="DO110" s="865"/>
      <c r="DP110" s="865"/>
      <c r="DQ110" s="865" t="s">
        <v>430</v>
      </c>
      <c r="DR110" s="865"/>
      <c r="DS110" s="865"/>
      <c r="DT110" s="865"/>
      <c r="DU110" s="865"/>
      <c r="DV110" s="866" t="s">
        <v>122</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122</v>
      </c>
      <c r="AB111" s="946"/>
      <c r="AC111" s="946"/>
      <c r="AD111" s="946"/>
      <c r="AE111" s="947"/>
      <c r="AF111" s="948" t="s">
        <v>122</v>
      </c>
      <c r="AG111" s="946"/>
      <c r="AH111" s="946"/>
      <c r="AI111" s="946"/>
      <c r="AJ111" s="947"/>
      <c r="AK111" s="948" t="s">
        <v>432</v>
      </c>
      <c r="AL111" s="946"/>
      <c r="AM111" s="946"/>
      <c r="AN111" s="946"/>
      <c r="AO111" s="947"/>
      <c r="AP111" s="949" t="s">
        <v>122</v>
      </c>
      <c r="AQ111" s="950"/>
      <c r="AR111" s="950"/>
      <c r="AS111" s="950"/>
      <c r="AT111" s="951"/>
      <c r="AU111" s="959"/>
      <c r="AV111" s="960"/>
      <c r="AW111" s="960"/>
      <c r="AX111" s="960"/>
      <c r="AY111" s="960"/>
      <c r="AZ111" s="835" t="s">
        <v>433</v>
      </c>
      <c r="BA111" s="770"/>
      <c r="BB111" s="770"/>
      <c r="BC111" s="770"/>
      <c r="BD111" s="770"/>
      <c r="BE111" s="770"/>
      <c r="BF111" s="770"/>
      <c r="BG111" s="770"/>
      <c r="BH111" s="770"/>
      <c r="BI111" s="770"/>
      <c r="BJ111" s="770"/>
      <c r="BK111" s="770"/>
      <c r="BL111" s="770"/>
      <c r="BM111" s="770"/>
      <c r="BN111" s="770"/>
      <c r="BO111" s="770"/>
      <c r="BP111" s="771"/>
      <c r="BQ111" s="836">
        <v>2994</v>
      </c>
      <c r="BR111" s="837"/>
      <c r="BS111" s="837"/>
      <c r="BT111" s="837"/>
      <c r="BU111" s="837"/>
      <c r="BV111" s="837">
        <v>1994</v>
      </c>
      <c r="BW111" s="837"/>
      <c r="BX111" s="837"/>
      <c r="BY111" s="837"/>
      <c r="BZ111" s="837"/>
      <c r="CA111" s="837">
        <v>996</v>
      </c>
      <c r="CB111" s="837"/>
      <c r="CC111" s="837"/>
      <c r="CD111" s="837"/>
      <c r="CE111" s="837"/>
      <c r="CF111" s="898">
        <v>0</v>
      </c>
      <c r="CG111" s="899"/>
      <c r="CH111" s="899"/>
      <c r="CI111" s="899"/>
      <c r="CJ111" s="899"/>
      <c r="CK111" s="954"/>
      <c r="CL111" s="841"/>
      <c r="CM111" s="844" t="s">
        <v>434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404</v>
      </c>
      <c r="DH111" s="837"/>
      <c r="DI111" s="837"/>
      <c r="DJ111" s="837"/>
      <c r="DK111" s="837"/>
      <c r="DL111" s="837" t="s">
        <v>430</v>
      </c>
      <c r="DM111" s="837"/>
      <c r="DN111" s="837"/>
      <c r="DO111" s="837"/>
      <c r="DP111" s="837"/>
      <c r="DQ111" s="837" t="s">
        <v>430</v>
      </c>
      <c r="DR111" s="837"/>
      <c r="DS111" s="837"/>
      <c r="DT111" s="837"/>
      <c r="DU111" s="837"/>
      <c r="DV111" s="814" t="s">
        <v>404</v>
      </c>
      <c r="DW111" s="814"/>
      <c r="DX111" s="814"/>
      <c r="DY111" s="814"/>
      <c r="DZ111" s="815"/>
    </row>
    <row r="112" spans="1:131" s="226" customFormat="1" ht="26.25" customHeight="1" x14ac:dyDescent="0.15">
      <c r="A112" s="939" t="s">
        <v>435</v>
      </c>
      <c r="B112" s="940"/>
      <c r="C112" s="770" t="s">
        <v>436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437</v>
      </c>
      <c r="AB112" s="800"/>
      <c r="AC112" s="800"/>
      <c r="AD112" s="800"/>
      <c r="AE112" s="801"/>
      <c r="AF112" s="802" t="s">
        <v>437</v>
      </c>
      <c r="AG112" s="800"/>
      <c r="AH112" s="800"/>
      <c r="AI112" s="800"/>
      <c r="AJ112" s="801"/>
      <c r="AK112" s="802" t="s">
        <v>432</v>
      </c>
      <c r="AL112" s="800"/>
      <c r="AM112" s="800"/>
      <c r="AN112" s="800"/>
      <c r="AO112" s="801"/>
      <c r="AP112" s="847" t="s">
        <v>404</v>
      </c>
      <c r="AQ112" s="848"/>
      <c r="AR112" s="848"/>
      <c r="AS112" s="848"/>
      <c r="AT112" s="849"/>
      <c r="AU112" s="959"/>
      <c r="AV112" s="960"/>
      <c r="AW112" s="960"/>
      <c r="AX112" s="960"/>
      <c r="AY112" s="960"/>
      <c r="AZ112" s="835" t="s">
        <v>438</v>
      </c>
      <c r="BA112" s="770"/>
      <c r="BB112" s="770"/>
      <c r="BC112" s="770"/>
      <c r="BD112" s="770"/>
      <c r="BE112" s="770"/>
      <c r="BF112" s="770"/>
      <c r="BG112" s="770"/>
      <c r="BH112" s="770"/>
      <c r="BI112" s="770"/>
      <c r="BJ112" s="770"/>
      <c r="BK112" s="770"/>
      <c r="BL112" s="770"/>
      <c r="BM112" s="770"/>
      <c r="BN112" s="770"/>
      <c r="BO112" s="770"/>
      <c r="BP112" s="771"/>
      <c r="BQ112" s="836">
        <v>4645317</v>
      </c>
      <c r="BR112" s="837"/>
      <c r="BS112" s="837"/>
      <c r="BT112" s="837"/>
      <c r="BU112" s="837"/>
      <c r="BV112" s="837">
        <v>4495165</v>
      </c>
      <c r="BW112" s="837"/>
      <c r="BX112" s="837"/>
      <c r="BY112" s="837"/>
      <c r="BZ112" s="837"/>
      <c r="CA112" s="837">
        <v>4196353</v>
      </c>
      <c r="CB112" s="837"/>
      <c r="CC112" s="837"/>
      <c r="CD112" s="837"/>
      <c r="CE112" s="837"/>
      <c r="CF112" s="898">
        <v>125.8</v>
      </c>
      <c r="CG112" s="899"/>
      <c r="CH112" s="899"/>
      <c r="CI112" s="899"/>
      <c r="CJ112" s="899"/>
      <c r="CK112" s="954"/>
      <c r="CL112" s="841"/>
      <c r="CM112" s="844" t="s">
        <v>439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432</v>
      </c>
      <c r="DH112" s="837"/>
      <c r="DI112" s="837"/>
      <c r="DJ112" s="837"/>
      <c r="DK112" s="837"/>
      <c r="DL112" s="837" t="s">
        <v>432</v>
      </c>
      <c r="DM112" s="837"/>
      <c r="DN112" s="837"/>
      <c r="DO112" s="837"/>
      <c r="DP112" s="837"/>
      <c r="DQ112" s="837" t="s">
        <v>122</v>
      </c>
      <c r="DR112" s="837"/>
      <c r="DS112" s="837"/>
      <c r="DT112" s="837"/>
      <c r="DU112" s="837"/>
      <c r="DV112" s="814" t="s">
        <v>404</v>
      </c>
      <c r="DW112" s="814"/>
      <c r="DX112" s="814"/>
      <c r="DY112" s="814"/>
      <c r="DZ112" s="815"/>
    </row>
    <row r="113" spans="1:130" s="226" customFormat="1" ht="26.25" customHeight="1" x14ac:dyDescent="0.15">
      <c r="A113" s="941"/>
      <c r="B113" s="942"/>
      <c r="C113" s="770" t="s">
        <v>440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234727</v>
      </c>
      <c r="AB113" s="946"/>
      <c r="AC113" s="946"/>
      <c r="AD113" s="946"/>
      <c r="AE113" s="947"/>
      <c r="AF113" s="948">
        <v>240029</v>
      </c>
      <c r="AG113" s="946"/>
      <c r="AH113" s="946"/>
      <c r="AI113" s="946"/>
      <c r="AJ113" s="947"/>
      <c r="AK113" s="948">
        <v>243208</v>
      </c>
      <c r="AL113" s="946"/>
      <c r="AM113" s="946"/>
      <c r="AN113" s="946"/>
      <c r="AO113" s="947"/>
      <c r="AP113" s="949">
        <v>7.3</v>
      </c>
      <c r="AQ113" s="950"/>
      <c r="AR113" s="950"/>
      <c r="AS113" s="950"/>
      <c r="AT113" s="951"/>
      <c r="AU113" s="959"/>
      <c r="AV113" s="960"/>
      <c r="AW113" s="960"/>
      <c r="AX113" s="960"/>
      <c r="AY113" s="960"/>
      <c r="AZ113" s="835" t="s">
        <v>441</v>
      </c>
      <c r="BA113" s="770"/>
      <c r="BB113" s="770"/>
      <c r="BC113" s="770"/>
      <c r="BD113" s="770"/>
      <c r="BE113" s="770"/>
      <c r="BF113" s="770"/>
      <c r="BG113" s="770"/>
      <c r="BH113" s="770"/>
      <c r="BI113" s="770"/>
      <c r="BJ113" s="770"/>
      <c r="BK113" s="770"/>
      <c r="BL113" s="770"/>
      <c r="BM113" s="770"/>
      <c r="BN113" s="770"/>
      <c r="BO113" s="770"/>
      <c r="BP113" s="771"/>
      <c r="BQ113" s="836">
        <v>91861</v>
      </c>
      <c r="BR113" s="837"/>
      <c r="BS113" s="837"/>
      <c r="BT113" s="837"/>
      <c r="BU113" s="837"/>
      <c r="BV113" s="837">
        <v>89422</v>
      </c>
      <c r="BW113" s="837"/>
      <c r="BX113" s="837"/>
      <c r="BY113" s="837"/>
      <c r="BZ113" s="837"/>
      <c r="CA113" s="837">
        <v>82014</v>
      </c>
      <c r="CB113" s="837"/>
      <c r="CC113" s="837"/>
      <c r="CD113" s="837"/>
      <c r="CE113" s="837"/>
      <c r="CF113" s="898">
        <v>2.5</v>
      </c>
      <c r="CG113" s="899"/>
      <c r="CH113" s="899"/>
      <c r="CI113" s="899"/>
      <c r="CJ113" s="899"/>
      <c r="CK113" s="954"/>
      <c r="CL113" s="841"/>
      <c r="CM113" s="844" t="s">
        <v>442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122</v>
      </c>
      <c r="DH113" s="800"/>
      <c r="DI113" s="800"/>
      <c r="DJ113" s="800"/>
      <c r="DK113" s="801"/>
      <c r="DL113" s="802" t="s">
        <v>404</v>
      </c>
      <c r="DM113" s="800"/>
      <c r="DN113" s="800"/>
      <c r="DO113" s="800"/>
      <c r="DP113" s="801"/>
      <c r="DQ113" s="802" t="s">
        <v>429</v>
      </c>
      <c r="DR113" s="800"/>
      <c r="DS113" s="800"/>
      <c r="DT113" s="800"/>
      <c r="DU113" s="801"/>
      <c r="DV113" s="847" t="s">
        <v>432</v>
      </c>
      <c r="DW113" s="848"/>
      <c r="DX113" s="848"/>
      <c r="DY113" s="848"/>
      <c r="DZ113" s="849"/>
    </row>
    <row r="114" spans="1:130" s="226" customFormat="1" ht="26.25" customHeight="1" x14ac:dyDescent="0.15">
      <c r="A114" s="941"/>
      <c r="B114" s="942"/>
      <c r="C114" s="770" t="s">
        <v>443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1506</v>
      </c>
      <c r="AB114" s="800"/>
      <c r="AC114" s="800"/>
      <c r="AD114" s="800"/>
      <c r="AE114" s="801"/>
      <c r="AF114" s="802">
        <v>3187</v>
      </c>
      <c r="AG114" s="800"/>
      <c r="AH114" s="800"/>
      <c r="AI114" s="800"/>
      <c r="AJ114" s="801"/>
      <c r="AK114" s="802">
        <v>8683</v>
      </c>
      <c r="AL114" s="800"/>
      <c r="AM114" s="800"/>
      <c r="AN114" s="800"/>
      <c r="AO114" s="801"/>
      <c r="AP114" s="847">
        <v>0.3</v>
      </c>
      <c r="AQ114" s="848"/>
      <c r="AR114" s="848"/>
      <c r="AS114" s="848"/>
      <c r="AT114" s="849"/>
      <c r="AU114" s="959"/>
      <c r="AV114" s="960"/>
      <c r="AW114" s="960"/>
      <c r="AX114" s="960"/>
      <c r="AY114" s="960"/>
      <c r="AZ114" s="835" t="s">
        <v>444</v>
      </c>
      <c r="BA114" s="770"/>
      <c r="BB114" s="770"/>
      <c r="BC114" s="770"/>
      <c r="BD114" s="770"/>
      <c r="BE114" s="770"/>
      <c r="BF114" s="770"/>
      <c r="BG114" s="770"/>
      <c r="BH114" s="770"/>
      <c r="BI114" s="770"/>
      <c r="BJ114" s="770"/>
      <c r="BK114" s="770"/>
      <c r="BL114" s="770"/>
      <c r="BM114" s="770"/>
      <c r="BN114" s="770"/>
      <c r="BO114" s="770"/>
      <c r="BP114" s="771"/>
      <c r="BQ114" s="836">
        <v>1553831</v>
      </c>
      <c r="BR114" s="837"/>
      <c r="BS114" s="837"/>
      <c r="BT114" s="837"/>
      <c r="BU114" s="837"/>
      <c r="BV114" s="837">
        <v>1576033</v>
      </c>
      <c r="BW114" s="837"/>
      <c r="BX114" s="837"/>
      <c r="BY114" s="837"/>
      <c r="BZ114" s="837"/>
      <c r="CA114" s="837">
        <v>1551630</v>
      </c>
      <c r="CB114" s="837"/>
      <c r="CC114" s="837"/>
      <c r="CD114" s="837"/>
      <c r="CE114" s="837"/>
      <c r="CF114" s="898">
        <v>46.5</v>
      </c>
      <c r="CG114" s="899"/>
      <c r="CH114" s="899"/>
      <c r="CI114" s="899"/>
      <c r="CJ114" s="899"/>
      <c r="CK114" s="954"/>
      <c r="CL114" s="841"/>
      <c r="CM114" s="844" t="s">
        <v>445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404</v>
      </c>
      <c r="DH114" s="800"/>
      <c r="DI114" s="800"/>
      <c r="DJ114" s="800"/>
      <c r="DK114" s="801"/>
      <c r="DL114" s="802" t="s">
        <v>432</v>
      </c>
      <c r="DM114" s="800"/>
      <c r="DN114" s="800"/>
      <c r="DO114" s="800"/>
      <c r="DP114" s="801"/>
      <c r="DQ114" s="802" t="s">
        <v>432</v>
      </c>
      <c r="DR114" s="800"/>
      <c r="DS114" s="800"/>
      <c r="DT114" s="800"/>
      <c r="DU114" s="801"/>
      <c r="DV114" s="847" t="s">
        <v>404</v>
      </c>
      <c r="DW114" s="848"/>
      <c r="DX114" s="848"/>
      <c r="DY114" s="848"/>
      <c r="DZ114" s="849"/>
    </row>
    <row r="115" spans="1:130" s="226" customFormat="1" ht="26.25" customHeight="1" x14ac:dyDescent="0.15">
      <c r="A115" s="941"/>
      <c r="B115" s="942"/>
      <c r="C115" s="770" t="s">
        <v>446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1003</v>
      </c>
      <c r="AB115" s="946"/>
      <c r="AC115" s="946"/>
      <c r="AD115" s="946"/>
      <c r="AE115" s="947"/>
      <c r="AF115" s="948">
        <v>1000</v>
      </c>
      <c r="AG115" s="946"/>
      <c r="AH115" s="946"/>
      <c r="AI115" s="946"/>
      <c r="AJ115" s="947"/>
      <c r="AK115" s="948">
        <v>998</v>
      </c>
      <c r="AL115" s="946"/>
      <c r="AM115" s="946"/>
      <c r="AN115" s="946"/>
      <c r="AO115" s="947"/>
      <c r="AP115" s="949">
        <v>0</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t="s">
        <v>122</v>
      </c>
      <c r="BR115" s="837"/>
      <c r="BS115" s="837"/>
      <c r="BT115" s="837"/>
      <c r="BU115" s="837"/>
      <c r="BV115" s="837" t="s">
        <v>122</v>
      </c>
      <c r="BW115" s="837"/>
      <c r="BX115" s="837"/>
      <c r="BY115" s="837"/>
      <c r="BZ115" s="837"/>
      <c r="CA115" s="837" t="s">
        <v>429</v>
      </c>
      <c r="CB115" s="837"/>
      <c r="CC115" s="837"/>
      <c r="CD115" s="837"/>
      <c r="CE115" s="837"/>
      <c r="CF115" s="898" t="s">
        <v>404</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432</v>
      </c>
      <c r="DH115" s="800"/>
      <c r="DI115" s="800"/>
      <c r="DJ115" s="800"/>
      <c r="DK115" s="801"/>
      <c r="DL115" s="802" t="s">
        <v>122</v>
      </c>
      <c r="DM115" s="800"/>
      <c r="DN115" s="800"/>
      <c r="DO115" s="800"/>
      <c r="DP115" s="801"/>
      <c r="DQ115" s="802" t="s">
        <v>404</v>
      </c>
      <c r="DR115" s="800"/>
      <c r="DS115" s="800"/>
      <c r="DT115" s="800"/>
      <c r="DU115" s="801"/>
      <c r="DV115" s="847" t="s">
        <v>432</v>
      </c>
      <c r="DW115" s="848"/>
      <c r="DX115" s="848"/>
      <c r="DY115" s="848"/>
      <c r="DZ115" s="849"/>
    </row>
    <row r="116" spans="1:130" s="226" customFormat="1" ht="26.25" customHeight="1" x14ac:dyDescent="0.15">
      <c r="A116" s="943"/>
      <c r="B116" s="944"/>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505</v>
      </c>
      <c r="AB116" s="800"/>
      <c r="AC116" s="800"/>
      <c r="AD116" s="800"/>
      <c r="AE116" s="801"/>
      <c r="AF116" s="802">
        <v>80</v>
      </c>
      <c r="AG116" s="800"/>
      <c r="AH116" s="800"/>
      <c r="AI116" s="800"/>
      <c r="AJ116" s="801"/>
      <c r="AK116" s="802">
        <v>173</v>
      </c>
      <c r="AL116" s="800"/>
      <c r="AM116" s="800"/>
      <c r="AN116" s="800"/>
      <c r="AO116" s="801"/>
      <c r="AP116" s="847">
        <v>0</v>
      </c>
      <c r="AQ116" s="848"/>
      <c r="AR116" s="848"/>
      <c r="AS116" s="848"/>
      <c r="AT116" s="849"/>
      <c r="AU116" s="959"/>
      <c r="AV116" s="960"/>
      <c r="AW116" s="960"/>
      <c r="AX116" s="960"/>
      <c r="AY116" s="960"/>
      <c r="AZ116" s="886" t="s">
        <v>450</v>
      </c>
      <c r="BA116" s="887"/>
      <c r="BB116" s="887"/>
      <c r="BC116" s="887"/>
      <c r="BD116" s="887"/>
      <c r="BE116" s="887"/>
      <c r="BF116" s="887"/>
      <c r="BG116" s="887"/>
      <c r="BH116" s="887"/>
      <c r="BI116" s="887"/>
      <c r="BJ116" s="887"/>
      <c r="BK116" s="887"/>
      <c r="BL116" s="887"/>
      <c r="BM116" s="887"/>
      <c r="BN116" s="887"/>
      <c r="BO116" s="887"/>
      <c r="BP116" s="888"/>
      <c r="BQ116" s="836" t="s">
        <v>122</v>
      </c>
      <c r="BR116" s="837"/>
      <c r="BS116" s="837"/>
      <c r="BT116" s="837"/>
      <c r="BU116" s="837"/>
      <c r="BV116" s="837" t="s">
        <v>122</v>
      </c>
      <c r="BW116" s="837"/>
      <c r="BX116" s="837"/>
      <c r="BY116" s="837"/>
      <c r="BZ116" s="837"/>
      <c r="CA116" s="837" t="s">
        <v>122</v>
      </c>
      <c r="CB116" s="837"/>
      <c r="CC116" s="837"/>
      <c r="CD116" s="837"/>
      <c r="CE116" s="837"/>
      <c r="CF116" s="898" t="s">
        <v>122</v>
      </c>
      <c r="CG116" s="899"/>
      <c r="CH116" s="899"/>
      <c r="CI116" s="899"/>
      <c r="CJ116" s="899"/>
      <c r="CK116" s="954"/>
      <c r="CL116" s="841"/>
      <c r="CM116" s="844" t="s">
        <v>451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2994</v>
      </c>
      <c r="DH116" s="800"/>
      <c r="DI116" s="800"/>
      <c r="DJ116" s="800"/>
      <c r="DK116" s="801"/>
      <c r="DL116" s="802">
        <v>1994</v>
      </c>
      <c r="DM116" s="800"/>
      <c r="DN116" s="800"/>
      <c r="DO116" s="800"/>
      <c r="DP116" s="801"/>
      <c r="DQ116" s="802">
        <v>996</v>
      </c>
      <c r="DR116" s="800"/>
      <c r="DS116" s="800"/>
      <c r="DT116" s="800"/>
      <c r="DU116" s="801"/>
      <c r="DV116" s="847">
        <v>0</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452</v>
      </c>
      <c r="Z117" s="926"/>
      <c r="AA117" s="931">
        <v>1403609</v>
      </c>
      <c r="AB117" s="932"/>
      <c r="AC117" s="932"/>
      <c r="AD117" s="932"/>
      <c r="AE117" s="933"/>
      <c r="AF117" s="934">
        <v>1314060</v>
      </c>
      <c r="AG117" s="932"/>
      <c r="AH117" s="932"/>
      <c r="AI117" s="932"/>
      <c r="AJ117" s="933"/>
      <c r="AK117" s="934">
        <v>1307622</v>
      </c>
      <c r="AL117" s="932"/>
      <c r="AM117" s="932"/>
      <c r="AN117" s="932"/>
      <c r="AO117" s="933"/>
      <c r="AP117" s="935"/>
      <c r="AQ117" s="936"/>
      <c r="AR117" s="936"/>
      <c r="AS117" s="936"/>
      <c r="AT117" s="937"/>
      <c r="AU117" s="959"/>
      <c r="AV117" s="960"/>
      <c r="AW117" s="960"/>
      <c r="AX117" s="960"/>
      <c r="AY117" s="960"/>
      <c r="AZ117" s="886" t="s">
        <v>453</v>
      </c>
      <c r="BA117" s="887"/>
      <c r="BB117" s="887"/>
      <c r="BC117" s="887"/>
      <c r="BD117" s="887"/>
      <c r="BE117" s="887"/>
      <c r="BF117" s="887"/>
      <c r="BG117" s="887"/>
      <c r="BH117" s="887"/>
      <c r="BI117" s="887"/>
      <c r="BJ117" s="887"/>
      <c r="BK117" s="887"/>
      <c r="BL117" s="887"/>
      <c r="BM117" s="887"/>
      <c r="BN117" s="887"/>
      <c r="BO117" s="887"/>
      <c r="BP117" s="888"/>
      <c r="BQ117" s="836" t="s">
        <v>432</v>
      </c>
      <c r="BR117" s="837"/>
      <c r="BS117" s="837"/>
      <c r="BT117" s="837"/>
      <c r="BU117" s="837"/>
      <c r="BV117" s="837" t="s">
        <v>437</v>
      </c>
      <c r="BW117" s="837"/>
      <c r="BX117" s="837"/>
      <c r="BY117" s="837"/>
      <c r="BZ117" s="837"/>
      <c r="CA117" s="837" t="s">
        <v>122</v>
      </c>
      <c r="CB117" s="837"/>
      <c r="CC117" s="837"/>
      <c r="CD117" s="837"/>
      <c r="CE117" s="837"/>
      <c r="CF117" s="898" t="s">
        <v>404</v>
      </c>
      <c r="CG117" s="899"/>
      <c r="CH117" s="899"/>
      <c r="CI117" s="899"/>
      <c r="CJ117" s="899"/>
      <c r="CK117" s="954"/>
      <c r="CL117" s="841"/>
      <c r="CM117" s="844" t="s">
        <v>454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404</v>
      </c>
      <c r="DH117" s="800"/>
      <c r="DI117" s="800"/>
      <c r="DJ117" s="800"/>
      <c r="DK117" s="801"/>
      <c r="DL117" s="802" t="s">
        <v>122</v>
      </c>
      <c r="DM117" s="800"/>
      <c r="DN117" s="800"/>
      <c r="DO117" s="800"/>
      <c r="DP117" s="801"/>
      <c r="DQ117" s="802" t="s">
        <v>122</v>
      </c>
      <c r="DR117" s="800"/>
      <c r="DS117" s="800"/>
      <c r="DT117" s="800"/>
      <c r="DU117" s="801"/>
      <c r="DV117" s="847" t="s">
        <v>404</v>
      </c>
      <c r="DW117" s="848"/>
      <c r="DX117" s="848"/>
      <c r="DY117" s="848"/>
      <c r="DZ117" s="849"/>
    </row>
    <row r="118" spans="1:130" s="226" customFormat="1" ht="26.25" customHeight="1" x14ac:dyDescent="0.15">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298</v>
      </c>
      <c r="AG118" s="925"/>
      <c r="AH118" s="925"/>
      <c r="AI118" s="925"/>
      <c r="AJ118" s="926"/>
      <c r="AK118" s="927" t="s">
        <v>297</v>
      </c>
      <c r="AL118" s="925"/>
      <c r="AM118" s="925"/>
      <c r="AN118" s="925"/>
      <c r="AO118" s="926"/>
      <c r="AP118" s="928" t="s">
        <v>423</v>
      </c>
      <c r="AQ118" s="929"/>
      <c r="AR118" s="929"/>
      <c r="AS118" s="929"/>
      <c r="AT118" s="930"/>
      <c r="AU118" s="959"/>
      <c r="AV118" s="960"/>
      <c r="AW118" s="960"/>
      <c r="AX118" s="960"/>
      <c r="AY118" s="960"/>
      <c r="AZ118" s="902" t="s">
        <v>455</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437</v>
      </c>
      <c r="BW118" s="868"/>
      <c r="BX118" s="868"/>
      <c r="BY118" s="868"/>
      <c r="BZ118" s="868"/>
      <c r="CA118" s="868" t="s">
        <v>122</v>
      </c>
      <c r="CB118" s="868"/>
      <c r="CC118" s="868"/>
      <c r="CD118" s="868"/>
      <c r="CE118" s="868"/>
      <c r="CF118" s="898" t="s">
        <v>122</v>
      </c>
      <c r="CG118" s="899"/>
      <c r="CH118" s="899"/>
      <c r="CI118" s="899"/>
      <c r="CJ118" s="899"/>
      <c r="CK118" s="954"/>
      <c r="CL118" s="841"/>
      <c r="CM118" s="844" t="s">
        <v>456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404</v>
      </c>
      <c r="DH118" s="800"/>
      <c r="DI118" s="800"/>
      <c r="DJ118" s="800"/>
      <c r="DK118" s="801"/>
      <c r="DL118" s="802" t="s">
        <v>432</v>
      </c>
      <c r="DM118" s="800"/>
      <c r="DN118" s="800"/>
      <c r="DO118" s="800"/>
      <c r="DP118" s="801"/>
      <c r="DQ118" s="802" t="s">
        <v>432</v>
      </c>
      <c r="DR118" s="800"/>
      <c r="DS118" s="800"/>
      <c r="DT118" s="800"/>
      <c r="DU118" s="801"/>
      <c r="DV118" s="847" t="s">
        <v>404</v>
      </c>
      <c r="DW118" s="848"/>
      <c r="DX118" s="848"/>
      <c r="DY118" s="848"/>
      <c r="DZ118" s="849"/>
    </row>
    <row r="119" spans="1:130" s="226" customFormat="1" ht="26.25" customHeight="1" x14ac:dyDescent="0.15">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122</v>
      </c>
      <c r="AB119" s="918"/>
      <c r="AC119" s="918"/>
      <c r="AD119" s="918"/>
      <c r="AE119" s="919"/>
      <c r="AF119" s="920" t="s">
        <v>437</v>
      </c>
      <c r="AG119" s="918"/>
      <c r="AH119" s="918"/>
      <c r="AI119" s="918"/>
      <c r="AJ119" s="919"/>
      <c r="AK119" s="920" t="s">
        <v>122</v>
      </c>
      <c r="AL119" s="918"/>
      <c r="AM119" s="918"/>
      <c r="AN119" s="918"/>
      <c r="AO119" s="919"/>
      <c r="AP119" s="921" t="s">
        <v>122</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457</v>
      </c>
      <c r="BP119" s="901"/>
      <c r="BQ119" s="905">
        <v>16420152</v>
      </c>
      <c r="BR119" s="868"/>
      <c r="BS119" s="868"/>
      <c r="BT119" s="868"/>
      <c r="BU119" s="868"/>
      <c r="BV119" s="868">
        <v>16565440</v>
      </c>
      <c r="BW119" s="868"/>
      <c r="BX119" s="868"/>
      <c r="BY119" s="868"/>
      <c r="BZ119" s="868"/>
      <c r="CA119" s="868">
        <v>16438709</v>
      </c>
      <c r="CB119" s="868"/>
      <c r="CC119" s="868"/>
      <c r="CD119" s="868"/>
      <c r="CE119" s="868"/>
      <c r="CF119" s="766"/>
      <c r="CG119" s="767"/>
      <c r="CH119" s="767"/>
      <c r="CI119" s="767"/>
      <c r="CJ119" s="857"/>
      <c r="CK119" s="955"/>
      <c r="CL119" s="843"/>
      <c r="CM119" s="861" t="s">
        <v>458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404</v>
      </c>
      <c r="DH119" s="783"/>
      <c r="DI119" s="783"/>
      <c r="DJ119" s="783"/>
      <c r="DK119" s="784"/>
      <c r="DL119" s="785" t="s">
        <v>122</v>
      </c>
      <c r="DM119" s="783"/>
      <c r="DN119" s="783"/>
      <c r="DO119" s="783"/>
      <c r="DP119" s="784"/>
      <c r="DQ119" s="785" t="s">
        <v>404</v>
      </c>
      <c r="DR119" s="783"/>
      <c r="DS119" s="783"/>
      <c r="DT119" s="783"/>
      <c r="DU119" s="784"/>
      <c r="DV119" s="871" t="s">
        <v>404</v>
      </c>
      <c r="DW119" s="872"/>
      <c r="DX119" s="872"/>
      <c r="DY119" s="872"/>
      <c r="DZ119" s="873"/>
    </row>
    <row r="120" spans="1:130" s="226" customFormat="1" ht="26.25" customHeight="1" x14ac:dyDescent="0.15">
      <c r="A120" s="840"/>
      <c r="B120" s="841"/>
      <c r="C120" s="844" t="s">
        <v>434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404</v>
      </c>
      <c r="AB120" s="800"/>
      <c r="AC120" s="800"/>
      <c r="AD120" s="800"/>
      <c r="AE120" s="801"/>
      <c r="AF120" s="802" t="s">
        <v>404</v>
      </c>
      <c r="AG120" s="800"/>
      <c r="AH120" s="800"/>
      <c r="AI120" s="800"/>
      <c r="AJ120" s="801"/>
      <c r="AK120" s="802" t="s">
        <v>122</v>
      </c>
      <c r="AL120" s="800"/>
      <c r="AM120" s="800"/>
      <c r="AN120" s="800"/>
      <c r="AO120" s="801"/>
      <c r="AP120" s="847" t="s">
        <v>432</v>
      </c>
      <c r="AQ120" s="848"/>
      <c r="AR120" s="848"/>
      <c r="AS120" s="848"/>
      <c r="AT120" s="849"/>
      <c r="AU120" s="906" t="s">
        <v>459</v>
      </c>
      <c r="AV120" s="907"/>
      <c r="AW120" s="907"/>
      <c r="AX120" s="907"/>
      <c r="AY120" s="908"/>
      <c r="AZ120" s="883" t="s">
        <v>460</v>
      </c>
      <c r="BA120" s="828"/>
      <c r="BB120" s="828"/>
      <c r="BC120" s="828"/>
      <c r="BD120" s="828"/>
      <c r="BE120" s="828"/>
      <c r="BF120" s="828"/>
      <c r="BG120" s="828"/>
      <c r="BH120" s="828"/>
      <c r="BI120" s="828"/>
      <c r="BJ120" s="828"/>
      <c r="BK120" s="828"/>
      <c r="BL120" s="828"/>
      <c r="BM120" s="828"/>
      <c r="BN120" s="828"/>
      <c r="BO120" s="828"/>
      <c r="BP120" s="829"/>
      <c r="BQ120" s="884">
        <v>1219391</v>
      </c>
      <c r="BR120" s="865"/>
      <c r="BS120" s="865"/>
      <c r="BT120" s="865"/>
      <c r="BU120" s="865"/>
      <c r="BV120" s="865">
        <v>1213541</v>
      </c>
      <c r="BW120" s="865"/>
      <c r="BX120" s="865"/>
      <c r="BY120" s="865"/>
      <c r="BZ120" s="865"/>
      <c r="CA120" s="865">
        <v>1180750</v>
      </c>
      <c r="CB120" s="865"/>
      <c r="CC120" s="865"/>
      <c r="CD120" s="865"/>
      <c r="CE120" s="865"/>
      <c r="CF120" s="889">
        <v>35.4</v>
      </c>
      <c r="CG120" s="890"/>
      <c r="CH120" s="890"/>
      <c r="CI120" s="890"/>
      <c r="CJ120" s="890"/>
      <c r="CK120" s="891" t="s">
        <v>461</v>
      </c>
      <c r="CL120" s="875"/>
      <c r="CM120" s="875"/>
      <c r="CN120" s="875"/>
      <c r="CO120" s="876"/>
      <c r="CP120" s="895" t="s">
        <v>462</v>
      </c>
      <c r="CQ120" s="896"/>
      <c r="CR120" s="896"/>
      <c r="CS120" s="896"/>
      <c r="CT120" s="896"/>
      <c r="CU120" s="896"/>
      <c r="CV120" s="896"/>
      <c r="CW120" s="896"/>
      <c r="CX120" s="896"/>
      <c r="CY120" s="896"/>
      <c r="CZ120" s="896"/>
      <c r="DA120" s="896"/>
      <c r="DB120" s="896"/>
      <c r="DC120" s="896"/>
      <c r="DD120" s="896"/>
      <c r="DE120" s="896"/>
      <c r="DF120" s="897"/>
      <c r="DG120" s="884">
        <v>4645317</v>
      </c>
      <c r="DH120" s="865"/>
      <c r="DI120" s="865"/>
      <c r="DJ120" s="865"/>
      <c r="DK120" s="865"/>
      <c r="DL120" s="865">
        <v>4495165</v>
      </c>
      <c r="DM120" s="865"/>
      <c r="DN120" s="865"/>
      <c r="DO120" s="865"/>
      <c r="DP120" s="865"/>
      <c r="DQ120" s="865">
        <v>4196353</v>
      </c>
      <c r="DR120" s="865"/>
      <c r="DS120" s="865"/>
      <c r="DT120" s="865"/>
      <c r="DU120" s="865"/>
      <c r="DV120" s="866">
        <v>125.8</v>
      </c>
      <c r="DW120" s="866"/>
      <c r="DX120" s="866"/>
      <c r="DY120" s="866"/>
      <c r="DZ120" s="867"/>
    </row>
    <row r="121" spans="1:130" s="226" customFormat="1" ht="26.25" customHeight="1" x14ac:dyDescent="0.15">
      <c r="A121" s="840"/>
      <c r="B121" s="841"/>
      <c r="C121" s="886" t="s">
        <v>463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404</v>
      </c>
      <c r="AB121" s="800"/>
      <c r="AC121" s="800"/>
      <c r="AD121" s="800"/>
      <c r="AE121" s="801"/>
      <c r="AF121" s="802" t="s">
        <v>404</v>
      </c>
      <c r="AG121" s="800"/>
      <c r="AH121" s="800"/>
      <c r="AI121" s="800"/>
      <c r="AJ121" s="801"/>
      <c r="AK121" s="802" t="s">
        <v>122</v>
      </c>
      <c r="AL121" s="800"/>
      <c r="AM121" s="800"/>
      <c r="AN121" s="800"/>
      <c r="AO121" s="801"/>
      <c r="AP121" s="847" t="s">
        <v>432</v>
      </c>
      <c r="AQ121" s="848"/>
      <c r="AR121" s="848"/>
      <c r="AS121" s="848"/>
      <c r="AT121" s="849"/>
      <c r="AU121" s="909"/>
      <c r="AV121" s="910"/>
      <c r="AW121" s="910"/>
      <c r="AX121" s="910"/>
      <c r="AY121" s="911"/>
      <c r="AZ121" s="835" t="s">
        <v>464</v>
      </c>
      <c r="BA121" s="770"/>
      <c r="BB121" s="770"/>
      <c r="BC121" s="770"/>
      <c r="BD121" s="770"/>
      <c r="BE121" s="770"/>
      <c r="BF121" s="770"/>
      <c r="BG121" s="770"/>
      <c r="BH121" s="770"/>
      <c r="BI121" s="770"/>
      <c r="BJ121" s="770"/>
      <c r="BK121" s="770"/>
      <c r="BL121" s="770"/>
      <c r="BM121" s="770"/>
      <c r="BN121" s="770"/>
      <c r="BO121" s="770"/>
      <c r="BP121" s="771"/>
      <c r="BQ121" s="836">
        <v>1815334</v>
      </c>
      <c r="BR121" s="837"/>
      <c r="BS121" s="837"/>
      <c r="BT121" s="837"/>
      <c r="BU121" s="837"/>
      <c r="BV121" s="837">
        <v>1667589</v>
      </c>
      <c r="BW121" s="837"/>
      <c r="BX121" s="837"/>
      <c r="BY121" s="837"/>
      <c r="BZ121" s="837"/>
      <c r="CA121" s="837">
        <v>1488642</v>
      </c>
      <c r="CB121" s="837"/>
      <c r="CC121" s="837"/>
      <c r="CD121" s="837"/>
      <c r="CE121" s="837"/>
      <c r="CF121" s="898">
        <v>44.6</v>
      </c>
      <c r="CG121" s="899"/>
      <c r="CH121" s="899"/>
      <c r="CI121" s="899"/>
      <c r="CJ121" s="899"/>
      <c r="CK121" s="892"/>
      <c r="CL121" s="878"/>
      <c r="CM121" s="878"/>
      <c r="CN121" s="878"/>
      <c r="CO121" s="879"/>
      <c r="CP121" s="858" t="s">
        <v>465</v>
      </c>
      <c r="CQ121" s="859"/>
      <c r="CR121" s="859"/>
      <c r="CS121" s="859"/>
      <c r="CT121" s="859"/>
      <c r="CU121" s="859"/>
      <c r="CV121" s="859"/>
      <c r="CW121" s="859"/>
      <c r="CX121" s="859"/>
      <c r="CY121" s="859"/>
      <c r="CZ121" s="859"/>
      <c r="DA121" s="859"/>
      <c r="DB121" s="859"/>
      <c r="DC121" s="859"/>
      <c r="DD121" s="859"/>
      <c r="DE121" s="859"/>
      <c r="DF121" s="860"/>
      <c r="DG121" s="836" t="s">
        <v>122</v>
      </c>
      <c r="DH121" s="837"/>
      <c r="DI121" s="837"/>
      <c r="DJ121" s="837"/>
      <c r="DK121" s="837"/>
      <c r="DL121" s="837" t="s">
        <v>122</v>
      </c>
      <c r="DM121" s="837"/>
      <c r="DN121" s="837"/>
      <c r="DO121" s="837"/>
      <c r="DP121" s="837"/>
      <c r="DQ121" s="837" t="s">
        <v>122</v>
      </c>
      <c r="DR121" s="837"/>
      <c r="DS121" s="837"/>
      <c r="DT121" s="837"/>
      <c r="DU121" s="837"/>
      <c r="DV121" s="814" t="s">
        <v>122</v>
      </c>
      <c r="DW121" s="814"/>
      <c r="DX121" s="814"/>
      <c r="DY121" s="814"/>
      <c r="DZ121" s="815"/>
    </row>
    <row r="122" spans="1:130" s="226" customFormat="1" ht="26.25" customHeight="1" x14ac:dyDescent="0.15">
      <c r="A122" s="840"/>
      <c r="B122" s="841"/>
      <c r="C122" s="844" t="s">
        <v>445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404</v>
      </c>
      <c r="AB122" s="800"/>
      <c r="AC122" s="800"/>
      <c r="AD122" s="800"/>
      <c r="AE122" s="801"/>
      <c r="AF122" s="802" t="s">
        <v>122</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466</v>
      </c>
      <c r="BA122" s="903"/>
      <c r="BB122" s="903"/>
      <c r="BC122" s="903"/>
      <c r="BD122" s="903"/>
      <c r="BE122" s="903"/>
      <c r="BF122" s="903"/>
      <c r="BG122" s="903"/>
      <c r="BH122" s="903"/>
      <c r="BI122" s="903"/>
      <c r="BJ122" s="903"/>
      <c r="BK122" s="903"/>
      <c r="BL122" s="903"/>
      <c r="BM122" s="903"/>
      <c r="BN122" s="903"/>
      <c r="BO122" s="903"/>
      <c r="BP122" s="904"/>
      <c r="BQ122" s="905">
        <v>7587298</v>
      </c>
      <c r="BR122" s="868"/>
      <c r="BS122" s="868"/>
      <c r="BT122" s="868"/>
      <c r="BU122" s="868"/>
      <c r="BV122" s="868">
        <v>7833841</v>
      </c>
      <c r="BW122" s="868"/>
      <c r="BX122" s="868"/>
      <c r="BY122" s="868"/>
      <c r="BZ122" s="868"/>
      <c r="CA122" s="868">
        <v>8139216</v>
      </c>
      <c r="CB122" s="868"/>
      <c r="CC122" s="868"/>
      <c r="CD122" s="868"/>
      <c r="CE122" s="868"/>
      <c r="CF122" s="869">
        <v>244</v>
      </c>
      <c r="CG122" s="870"/>
      <c r="CH122" s="870"/>
      <c r="CI122" s="870"/>
      <c r="CJ122" s="870"/>
      <c r="CK122" s="892"/>
      <c r="CL122" s="878"/>
      <c r="CM122" s="878"/>
      <c r="CN122" s="878"/>
      <c r="CO122" s="879"/>
      <c r="CP122" s="858" t="s">
        <v>396</v>
      </c>
      <c r="CQ122" s="859"/>
      <c r="CR122" s="859"/>
      <c r="CS122" s="859"/>
      <c r="CT122" s="859"/>
      <c r="CU122" s="859"/>
      <c r="CV122" s="859"/>
      <c r="CW122" s="859"/>
      <c r="CX122" s="859"/>
      <c r="CY122" s="859"/>
      <c r="CZ122" s="859"/>
      <c r="DA122" s="859"/>
      <c r="DB122" s="859"/>
      <c r="DC122" s="859"/>
      <c r="DD122" s="859"/>
      <c r="DE122" s="859"/>
      <c r="DF122" s="860"/>
      <c r="DG122" s="836" t="s">
        <v>432</v>
      </c>
      <c r="DH122" s="837"/>
      <c r="DI122" s="837"/>
      <c r="DJ122" s="837"/>
      <c r="DK122" s="837"/>
      <c r="DL122" s="837" t="s">
        <v>432</v>
      </c>
      <c r="DM122" s="837"/>
      <c r="DN122" s="837"/>
      <c r="DO122" s="837"/>
      <c r="DP122" s="837"/>
      <c r="DQ122" s="837" t="s">
        <v>432</v>
      </c>
      <c r="DR122" s="837"/>
      <c r="DS122" s="837"/>
      <c r="DT122" s="837"/>
      <c r="DU122" s="837"/>
      <c r="DV122" s="814" t="s">
        <v>122</v>
      </c>
      <c r="DW122" s="814"/>
      <c r="DX122" s="814"/>
      <c r="DY122" s="814"/>
      <c r="DZ122" s="815"/>
    </row>
    <row r="123" spans="1:130" s="226" customFormat="1" ht="26.25" customHeight="1" x14ac:dyDescent="0.15">
      <c r="A123" s="840"/>
      <c r="B123" s="841"/>
      <c r="C123" s="844" t="s">
        <v>451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122</v>
      </c>
      <c r="AB123" s="800"/>
      <c r="AC123" s="800"/>
      <c r="AD123" s="800"/>
      <c r="AE123" s="801"/>
      <c r="AF123" s="802" t="s">
        <v>432</v>
      </c>
      <c r="AG123" s="800"/>
      <c r="AH123" s="800"/>
      <c r="AI123" s="800"/>
      <c r="AJ123" s="801"/>
      <c r="AK123" s="802" t="s">
        <v>122</v>
      </c>
      <c r="AL123" s="800"/>
      <c r="AM123" s="800"/>
      <c r="AN123" s="800"/>
      <c r="AO123" s="801"/>
      <c r="AP123" s="847" t="s">
        <v>122</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467</v>
      </c>
      <c r="BP123" s="901"/>
      <c r="BQ123" s="855">
        <v>10622023</v>
      </c>
      <c r="BR123" s="856"/>
      <c r="BS123" s="856"/>
      <c r="BT123" s="856"/>
      <c r="BU123" s="856"/>
      <c r="BV123" s="856">
        <v>10714971</v>
      </c>
      <c r="BW123" s="856"/>
      <c r="BX123" s="856"/>
      <c r="BY123" s="856"/>
      <c r="BZ123" s="856"/>
      <c r="CA123" s="856">
        <v>10808608</v>
      </c>
      <c r="CB123" s="856"/>
      <c r="CC123" s="856"/>
      <c r="CD123" s="856"/>
      <c r="CE123" s="856"/>
      <c r="CF123" s="766"/>
      <c r="CG123" s="767"/>
      <c r="CH123" s="767"/>
      <c r="CI123" s="767"/>
      <c r="CJ123" s="857"/>
      <c r="CK123" s="892"/>
      <c r="CL123" s="878"/>
      <c r="CM123" s="878"/>
      <c r="CN123" s="878"/>
      <c r="CO123" s="879"/>
      <c r="CP123" s="858" t="s">
        <v>394</v>
      </c>
      <c r="CQ123" s="859"/>
      <c r="CR123" s="859"/>
      <c r="CS123" s="859"/>
      <c r="CT123" s="859"/>
      <c r="CU123" s="859"/>
      <c r="CV123" s="859"/>
      <c r="CW123" s="859"/>
      <c r="CX123" s="859"/>
      <c r="CY123" s="859"/>
      <c r="CZ123" s="859"/>
      <c r="DA123" s="859"/>
      <c r="DB123" s="859"/>
      <c r="DC123" s="859"/>
      <c r="DD123" s="859"/>
      <c r="DE123" s="859"/>
      <c r="DF123" s="860"/>
      <c r="DG123" s="799" t="s">
        <v>437</v>
      </c>
      <c r="DH123" s="800"/>
      <c r="DI123" s="800"/>
      <c r="DJ123" s="800"/>
      <c r="DK123" s="801"/>
      <c r="DL123" s="802" t="s">
        <v>404</v>
      </c>
      <c r="DM123" s="800"/>
      <c r="DN123" s="800"/>
      <c r="DO123" s="800"/>
      <c r="DP123" s="801"/>
      <c r="DQ123" s="802" t="s">
        <v>122</v>
      </c>
      <c r="DR123" s="800"/>
      <c r="DS123" s="800"/>
      <c r="DT123" s="800"/>
      <c r="DU123" s="801"/>
      <c r="DV123" s="847" t="s">
        <v>122</v>
      </c>
      <c r="DW123" s="848"/>
      <c r="DX123" s="848"/>
      <c r="DY123" s="848"/>
      <c r="DZ123" s="849"/>
    </row>
    <row r="124" spans="1:130" s="226" customFormat="1" ht="26.25" customHeight="1" thickBot="1" x14ac:dyDescent="0.2">
      <c r="A124" s="840"/>
      <c r="B124" s="841"/>
      <c r="C124" s="844" t="s">
        <v>454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404</v>
      </c>
      <c r="AB124" s="800"/>
      <c r="AC124" s="800"/>
      <c r="AD124" s="800"/>
      <c r="AE124" s="801"/>
      <c r="AF124" s="802" t="s">
        <v>122</v>
      </c>
      <c r="AG124" s="800"/>
      <c r="AH124" s="800"/>
      <c r="AI124" s="800"/>
      <c r="AJ124" s="801"/>
      <c r="AK124" s="802" t="s">
        <v>432</v>
      </c>
      <c r="AL124" s="800"/>
      <c r="AM124" s="800"/>
      <c r="AN124" s="800"/>
      <c r="AO124" s="801"/>
      <c r="AP124" s="847" t="s">
        <v>404</v>
      </c>
      <c r="AQ124" s="848"/>
      <c r="AR124" s="848"/>
      <c r="AS124" s="848"/>
      <c r="AT124" s="849"/>
      <c r="AU124" s="850" t="s">
        <v>468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167.9</v>
      </c>
      <c r="BR124" s="854"/>
      <c r="BS124" s="854"/>
      <c r="BT124" s="854"/>
      <c r="BU124" s="854"/>
      <c r="BV124" s="854">
        <v>173.9</v>
      </c>
      <c r="BW124" s="854"/>
      <c r="BX124" s="854"/>
      <c r="BY124" s="854"/>
      <c r="BZ124" s="854"/>
      <c r="CA124" s="854">
        <v>168.7</v>
      </c>
      <c r="CB124" s="854"/>
      <c r="CC124" s="854"/>
      <c r="CD124" s="854"/>
      <c r="CE124" s="854"/>
      <c r="CF124" s="744"/>
      <c r="CG124" s="745"/>
      <c r="CH124" s="745"/>
      <c r="CI124" s="745"/>
      <c r="CJ124" s="885"/>
      <c r="CK124" s="893"/>
      <c r="CL124" s="893"/>
      <c r="CM124" s="893"/>
      <c r="CN124" s="893"/>
      <c r="CO124" s="894"/>
      <c r="CP124" s="858" t="s">
        <v>469</v>
      </c>
      <c r="CQ124" s="859"/>
      <c r="CR124" s="859"/>
      <c r="CS124" s="859"/>
      <c r="CT124" s="859"/>
      <c r="CU124" s="859"/>
      <c r="CV124" s="859"/>
      <c r="CW124" s="859"/>
      <c r="CX124" s="859"/>
      <c r="CY124" s="859"/>
      <c r="CZ124" s="859"/>
      <c r="DA124" s="859"/>
      <c r="DB124" s="859"/>
      <c r="DC124" s="859"/>
      <c r="DD124" s="859"/>
      <c r="DE124" s="859"/>
      <c r="DF124" s="860"/>
      <c r="DG124" s="782" t="s">
        <v>122</v>
      </c>
      <c r="DH124" s="783"/>
      <c r="DI124" s="783"/>
      <c r="DJ124" s="783"/>
      <c r="DK124" s="784"/>
      <c r="DL124" s="785" t="s">
        <v>122</v>
      </c>
      <c r="DM124" s="783"/>
      <c r="DN124" s="783"/>
      <c r="DO124" s="783"/>
      <c r="DP124" s="784"/>
      <c r="DQ124" s="785" t="s">
        <v>404</v>
      </c>
      <c r="DR124" s="783"/>
      <c r="DS124" s="783"/>
      <c r="DT124" s="783"/>
      <c r="DU124" s="784"/>
      <c r="DV124" s="871" t="s">
        <v>404</v>
      </c>
      <c r="DW124" s="872"/>
      <c r="DX124" s="872"/>
      <c r="DY124" s="872"/>
      <c r="DZ124" s="873"/>
    </row>
    <row r="125" spans="1:130" s="226" customFormat="1" ht="26.25" customHeight="1" x14ac:dyDescent="0.15">
      <c r="A125" s="840"/>
      <c r="B125" s="841"/>
      <c r="C125" s="844" t="s">
        <v>456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404</v>
      </c>
      <c r="AB125" s="800"/>
      <c r="AC125" s="800"/>
      <c r="AD125" s="800"/>
      <c r="AE125" s="801"/>
      <c r="AF125" s="802" t="s">
        <v>404</v>
      </c>
      <c r="AG125" s="800"/>
      <c r="AH125" s="800"/>
      <c r="AI125" s="800"/>
      <c r="AJ125" s="801"/>
      <c r="AK125" s="802" t="s">
        <v>404</v>
      </c>
      <c r="AL125" s="800"/>
      <c r="AM125" s="800"/>
      <c r="AN125" s="800"/>
      <c r="AO125" s="801"/>
      <c r="AP125" s="847" t="s">
        <v>404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470</v>
      </c>
      <c r="CL125" s="875"/>
      <c r="CM125" s="875"/>
      <c r="CN125" s="875"/>
      <c r="CO125" s="876"/>
      <c r="CP125" s="883" t="s">
        <v>471</v>
      </c>
      <c r="CQ125" s="828"/>
      <c r="CR125" s="828"/>
      <c r="CS125" s="828"/>
      <c r="CT125" s="828"/>
      <c r="CU125" s="828"/>
      <c r="CV125" s="828"/>
      <c r="CW125" s="828"/>
      <c r="CX125" s="828"/>
      <c r="CY125" s="828"/>
      <c r="CZ125" s="828"/>
      <c r="DA125" s="828"/>
      <c r="DB125" s="828"/>
      <c r="DC125" s="828"/>
      <c r="DD125" s="828"/>
      <c r="DE125" s="828"/>
      <c r="DF125" s="829"/>
      <c r="DG125" s="884" t="s">
        <v>404</v>
      </c>
      <c r="DH125" s="865"/>
      <c r="DI125" s="865"/>
      <c r="DJ125" s="865"/>
      <c r="DK125" s="865"/>
      <c r="DL125" s="865" t="s">
        <v>122</v>
      </c>
      <c r="DM125" s="865"/>
      <c r="DN125" s="865"/>
      <c r="DO125" s="865"/>
      <c r="DP125" s="865"/>
      <c r="DQ125" s="865" t="s">
        <v>404</v>
      </c>
      <c r="DR125" s="865"/>
      <c r="DS125" s="865"/>
      <c r="DT125" s="865"/>
      <c r="DU125" s="865"/>
      <c r="DV125" s="866" t="s">
        <v>122</v>
      </c>
      <c r="DW125" s="866"/>
      <c r="DX125" s="866"/>
      <c r="DY125" s="866"/>
      <c r="DZ125" s="867"/>
    </row>
    <row r="126" spans="1:130" s="226" customFormat="1" ht="26.25" customHeight="1" thickBot="1" x14ac:dyDescent="0.2">
      <c r="A126" s="840"/>
      <c r="B126" s="841"/>
      <c r="C126" s="844" t="s">
        <v>458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404</v>
      </c>
      <c r="AB126" s="800"/>
      <c r="AC126" s="800"/>
      <c r="AD126" s="800"/>
      <c r="AE126" s="801"/>
      <c r="AF126" s="802" t="s">
        <v>404</v>
      </c>
      <c r="AG126" s="800"/>
      <c r="AH126" s="800"/>
      <c r="AI126" s="800"/>
      <c r="AJ126" s="801"/>
      <c r="AK126" s="802" t="s">
        <v>404</v>
      </c>
      <c r="AL126" s="800"/>
      <c r="AM126" s="800"/>
      <c r="AN126" s="800"/>
      <c r="AO126" s="801"/>
      <c r="AP126" s="847" t="s">
        <v>122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472</v>
      </c>
      <c r="CQ126" s="770"/>
      <c r="CR126" s="770"/>
      <c r="CS126" s="770"/>
      <c r="CT126" s="770"/>
      <c r="CU126" s="770"/>
      <c r="CV126" s="770"/>
      <c r="CW126" s="770"/>
      <c r="CX126" s="770"/>
      <c r="CY126" s="770"/>
      <c r="CZ126" s="770"/>
      <c r="DA126" s="770"/>
      <c r="DB126" s="770"/>
      <c r="DC126" s="770"/>
      <c r="DD126" s="770"/>
      <c r="DE126" s="770"/>
      <c r="DF126" s="771"/>
      <c r="DG126" s="836" t="s">
        <v>404</v>
      </c>
      <c r="DH126" s="837"/>
      <c r="DI126" s="837"/>
      <c r="DJ126" s="837"/>
      <c r="DK126" s="837"/>
      <c r="DL126" s="837" t="s">
        <v>404</v>
      </c>
      <c r="DM126" s="837"/>
      <c r="DN126" s="837"/>
      <c r="DO126" s="837"/>
      <c r="DP126" s="837"/>
      <c r="DQ126" s="837" t="s">
        <v>404</v>
      </c>
      <c r="DR126" s="837"/>
      <c r="DS126" s="837"/>
      <c r="DT126" s="837"/>
      <c r="DU126" s="837"/>
      <c r="DV126" s="814" t="s">
        <v>404</v>
      </c>
      <c r="DW126" s="814"/>
      <c r="DX126" s="814"/>
      <c r="DY126" s="814"/>
      <c r="DZ126" s="815"/>
    </row>
    <row r="127" spans="1:130" s="226" customFormat="1" ht="26.25" customHeight="1" x14ac:dyDescent="0.15">
      <c r="A127" s="842"/>
      <c r="B127" s="843"/>
      <c r="C127" s="861" t="s">
        <v>473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1003</v>
      </c>
      <c r="AB127" s="800"/>
      <c r="AC127" s="800"/>
      <c r="AD127" s="800"/>
      <c r="AE127" s="801"/>
      <c r="AF127" s="802">
        <v>1000</v>
      </c>
      <c r="AG127" s="800"/>
      <c r="AH127" s="800"/>
      <c r="AI127" s="800"/>
      <c r="AJ127" s="801"/>
      <c r="AK127" s="802">
        <v>998</v>
      </c>
      <c r="AL127" s="800"/>
      <c r="AM127" s="800"/>
      <c r="AN127" s="800"/>
      <c r="AO127" s="801"/>
      <c r="AP127" s="847">
        <v>0</v>
      </c>
      <c r="AQ127" s="848"/>
      <c r="AR127" s="848"/>
      <c r="AS127" s="848"/>
      <c r="AT127" s="849"/>
      <c r="AU127" s="262"/>
      <c r="AV127" s="262"/>
      <c r="AW127" s="262"/>
      <c r="AX127" s="864" t="s">
        <v>474</v>
      </c>
      <c r="AY127" s="832"/>
      <c r="AZ127" s="832"/>
      <c r="BA127" s="832"/>
      <c r="BB127" s="832"/>
      <c r="BC127" s="832"/>
      <c r="BD127" s="832"/>
      <c r="BE127" s="833"/>
      <c r="BF127" s="831" t="s">
        <v>475</v>
      </c>
      <c r="BG127" s="832"/>
      <c r="BH127" s="832"/>
      <c r="BI127" s="832"/>
      <c r="BJ127" s="832"/>
      <c r="BK127" s="832"/>
      <c r="BL127" s="833"/>
      <c r="BM127" s="831" t="s">
        <v>476</v>
      </c>
      <c r="BN127" s="832"/>
      <c r="BO127" s="832"/>
      <c r="BP127" s="832"/>
      <c r="BQ127" s="832"/>
      <c r="BR127" s="832"/>
      <c r="BS127" s="833"/>
      <c r="BT127" s="831" t="s">
        <v>477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478</v>
      </c>
      <c r="CQ127" s="770"/>
      <c r="CR127" s="770"/>
      <c r="CS127" s="770"/>
      <c r="CT127" s="770"/>
      <c r="CU127" s="770"/>
      <c r="CV127" s="770"/>
      <c r="CW127" s="770"/>
      <c r="CX127" s="770"/>
      <c r="CY127" s="770"/>
      <c r="CZ127" s="770"/>
      <c r="DA127" s="770"/>
      <c r="DB127" s="770"/>
      <c r="DC127" s="770"/>
      <c r="DD127" s="770"/>
      <c r="DE127" s="770"/>
      <c r="DF127" s="771"/>
      <c r="DG127" s="836" t="s">
        <v>404</v>
      </c>
      <c r="DH127" s="837"/>
      <c r="DI127" s="837"/>
      <c r="DJ127" s="837"/>
      <c r="DK127" s="837"/>
      <c r="DL127" s="837" t="s">
        <v>404</v>
      </c>
      <c r="DM127" s="837"/>
      <c r="DN127" s="837"/>
      <c r="DO127" s="837"/>
      <c r="DP127" s="837"/>
      <c r="DQ127" s="837" t="s">
        <v>122</v>
      </c>
      <c r="DR127" s="837"/>
      <c r="DS127" s="837"/>
      <c r="DT127" s="837"/>
      <c r="DU127" s="837"/>
      <c r="DV127" s="814" t="s">
        <v>122</v>
      </c>
      <c r="DW127" s="814"/>
      <c r="DX127" s="814"/>
      <c r="DY127" s="814"/>
      <c r="DZ127" s="815"/>
    </row>
    <row r="128" spans="1:130" s="226" customFormat="1" ht="26.25" customHeight="1" thickBot="1" x14ac:dyDescent="0.2">
      <c r="A128" s="816" t="s">
        <v>479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480</v>
      </c>
      <c r="X128" s="818"/>
      <c r="Y128" s="818"/>
      <c r="Z128" s="819"/>
      <c r="AA128" s="820">
        <v>182284</v>
      </c>
      <c r="AB128" s="821"/>
      <c r="AC128" s="821"/>
      <c r="AD128" s="821"/>
      <c r="AE128" s="822"/>
      <c r="AF128" s="823">
        <v>185196</v>
      </c>
      <c r="AG128" s="821"/>
      <c r="AH128" s="821"/>
      <c r="AI128" s="821"/>
      <c r="AJ128" s="822"/>
      <c r="AK128" s="823">
        <v>177201</v>
      </c>
      <c r="AL128" s="821"/>
      <c r="AM128" s="821"/>
      <c r="AN128" s="821"/>
      <c r="AO128" s="822"/>
      <c r="AP128" s="824"/>
      <c r="AQ128" s="825"/>
      <c r="AR128" s="825"/>
      <c r="AS128" s="825"/>
      <c r="AT128" s="826"/>
      <c r="AU128" s="262"/>
      <c r="AV128" s="262"/>
      <c r="AW128" s="262"/>
      <c r="AX128" s="827" t="s">
        <v>481</v>
      </c>
      <c r="AY128" s="828"/>
      <c r="AZ128" s="828"/>
      <c r="BA128" s="828"/>
      <c r="BB128" s="828"/>
      <c r="BC128" s="828"/>
      <c r="BD128" s="828"/>
      <c r="BE128" s="829"/>
      <c r="BF128" s="806" t="s">
        <v>122</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482</v>
      </c>
      <c r="CQ128" s="748"/>
      <c r="CR128" s="748"/>
      <c r="CS128" s="748"/>
      <c r="CT128" s="748"/>
      <c r="CU128" s="748"/>
      <c r="CV128" s="748"/>
      <c r="CW128" s="748"/>
      <c r="CX128" s="748"/>
      <c r="CY128" s="748"/>
      <c r="CZ128" s="748"/>
      <c r="DA128" s="748"/>
      <c r="DB128" s="748"/>
      <c r="DC128" s="748"/>
      <c r="DD128" s="748"/>
      <c r="DE128" s="748"/>
      <c r="DF128" s="749"/>
      <c r="DG128" s="810" t="s">
        <v>437</v>
      </c>
      <c r="DH128" s="811"/>
      <c r="DI128" s="811"/>
      <c r="DJ128" s="811"/>
      <c r="DK128" s="811"/>
      <c r="DL128" s="811" t="s">
        <v>122</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483</v>
      </c>
      <c r="X129" s="797"/>
      <c r="Y129" s="797"/>
      <c r="Z129" s="798"/>
      <c r="AA129" s="799">
        <v>4231816</v>
      </c>
      <c r="AB129" s="800"/>
      <c r="AC129" s="800"/>
      <c r="AD129" s="800"/>
      <c r="AE129" s="801"/>
      <c r="AF129" s="802">
        <v>4004933</v>
      </c>
      <c r="AG129" s="800"/>
      <c r="AH129" s="800"/>
      <c r="AI129" s="800"/>
      <c r="AJ129" s="801"/>
      <c r="AK129" s="802">
        <v>3954069</v>
      </c>
      <c r="AL129" s="800"/>
      <c r="AM129" s="800"/>
      <c r="AN129" s="800"/>
      <c r="AO129" s="801"/>
      <c r="AP129" s="803"/>
      <c r="AQ129" s="804"/>
      <c r="AR129" s="804"/>
      <c r="AS129" s="804"/>
      <c r="AT129" s="805"/>
      <c r="AU129" s="264"/>
      <c r="AV129" s="264"/>
      <c r="AW129" s="264"/>
      <c r="AX129" s="769" t="s">
        <v>484</v>
      </c>
      <c r="AY129" s="770"/>
      <c r="AZ129" s="770"/>
      <c r="BA129" s="770"/>
      <c r="BB129" s="770"/>
      <c r="BC129" s="770"/>
      <c r="BD129" s="770"/>
      <c r="BE129" s="771"/>
      <c r="BF129" s="789" t="s">
        <v>485</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779174</v>
      </c>
      <c r="AB130" s="800"/>
      <c r="AC130" s="800"/>
      <c r="AD130" s="800"/>
      <c r="AE130" s="801"/>
      <c r="AF130" s="802">
        <v>642302</v>
      </c>
      <c r="AG130" s="800"/>
      <c r="AH130" s="800"/>
      <c r="AI130" s="800"/>
      <c r="AJ130" s="801"/>
      <c r="AK130" s="802">
        <v>618114</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14.2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3452642</v>
      </c>
      <c r="AB131" s="783"/>
      <c r="AC131" s="783"/>
      <c r="AD131" s="783"/>
      <c r="AE131" s="784"/>
      <c r="AF131" s="785">
        <v>3362631</v>
      </c>
      <c r="AG131" s="783"/>
      <c r="AH131" s="783"/>
      <c r="AI131" s="783"/>
      <c r="AJ131" s="784"/>
      <c r="AK131" s="785">
        <v>3335955</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v>168.7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12.806164089999999</v>
      </c>
      <c r="AB132" s="763"/>
      <c r="AC132" s="763"/>
      <c r="AD132" s="763"/>
      <c r="AE132" s="764"/>
      <c r="AF132" s="765">
        <v>14.46968163</v>
      </c>
      <c r="AG132" s="763"/>
      <c r="AH132" s="763"/>
      <c r="AI132" s="763"/>
      <c r="AJ132" s="764"/>
      <c r="AK132" s="765">
        <v>15.357131620000001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12.5</v>
      </c>
      <c r="AB133" s="742"/>
      <c r="AC133" s="742"/>
      <c r="AD133" s="742"/>
      <c r="AE133" s="743"/>
      <c r="AF133" s="741">
        <v>13.1</v>
      </c>
      <c r="AG133" s="742"/>
      <c r="AH133" s="742"/>
      <c r="AI133" s="742"/>
      <c r="AJ133" s="743"/>
      <c r="AK133" s="741">
        <v>14.2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l1YW0saSQ0wmwOyaG7fCKJMket/ohC1iv2l5UxFvs4jaCpj1rS7SRdDekIrlhO+q33zxGiEpF40+fAiU2/Alw==" saltValue="o0Rh7p5bG7bNPEh/0WS7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EnlI+lipcz8rT25upaIk5njzSM/M3IFF/nnc+AURnXzBqD4tOEmwrxBzrRMTpaDT9O1kMVQTVNH8YNAqJ/DKg==" saltValue="JcboGOL8p2w94D5MntO9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ow48ENoZK/LO1df1RDJ6a+PlteSMqZgra0UZr60JFlSurLCHc5Logsx52BqIXSvOTtKI/vInXl6gnlp0BcKA==" saltValue="FakSfkp4WAvFAMfGZZsL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1104718</v>
      </c>
      <c r="AP9" s="292">
        <v>85432</v>
      </c>
      <c r="AQ9" s="293">
        <v>87072</v>
      </c>
      <c r="AR9" s="294">
        <v>-1.9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92201</v>
      </c>
      <c r="AP10" s="295">
        <v>7130</v>
      </c>
      <c r="AQ10" s="296">
        <v>10235</v>
      </c>
      <c r="AR10" s="297">
        <v>-30.3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255311</v>
      </c>
      <c r="AP11" s="295">
        <v>19744</v>
      </c>
      <c r="AQ11" s="296">
        <v>13554</v>
      </c>
      <c r="AR11" s="297">
        <v>45.7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v>13675</v>
      </c>
      <c r="AP12" s="295">
        <v>1058</v>
      </c>
      <c r="AQ12" s="296">
        <v>777</v>
      </c>
      <c r="AR12" s="297">
        <v>36.200000000000003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507</v>
      </c>
      <c r="AP13" s="295" t="s">
        <v>507</v>
      </c>
      <c r="AQ13" s="296">
        <v>1</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37351</v>
      </c>
      <c r="AP14" s="295">
        <v>2888</v>
      </c>
      <c r="AQ14" s="296">
        <v>4055</v>
      </c>
      <c r="AR14" s="297">
        <v>-28.8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40058</v>
      </c>
      <c r="AP15" s="295">
        <v>3098</v>
      </c>
      <c r="AQ15" s="296">
        <v>1927</v>
      </c>
      <c r="AR15" s="297">
        <v>60.8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-94434</v>
      </c>
      <c r="AP16" s="295">
        <v>-7303</v>
      </c>
      <c r="AQ16" s="296">
        <v>-9107</v>
      </c>
      <c r="AR16" s="297">
        <v>-19.8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1448880</v>
      </c>
      <c r="AP17" s="295">
        <v>112047</v>
      </c>
      <c r="AQ17" s="296">
        <v>108514</v>
      </c>
      <c r="AR17" s="297">
        <v>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10.9</v>
      </c>
      <c r="AP21" s="308">
        <v>10.050000000000001</v>
      </c>
      <c r="AQ21" s="309">
        <v>0.85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96.2</v>
      </c>
      <c r="AP22" s="313">
        <v>96.5</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1054560</v>
      </c>
      <c r="AP32" s="322">
        <v>81553</v>
      </c>
      <c r="AQ32" s="323">
        <v>51702</v>
      </c>
      <c r="AR32" s="324">
        <v>57.7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507</v>
      </c>
      <c r="AP34" s="322" t="s">
        <v>507</v>
      </c>
      <c r="AQ34" s="323">
        <v>10</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243208</v>
      </c>
      <c r="AP35" s="322">
        <v>18808</v>
      </c>
      <c r="AQ35" s="323">
        <v>15257</v>
      </c>
      <c r="AR35" s="324">
        <v>23.3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8683</v>
      </c>
      <c r="AP36" s="322">
        <v>671</v>
      </c>
      <c r="AQ36" s="323">
        <v>3750</v>
      </c>
      <c r="AR36" s="324">
        <v>-82.1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v>998</v>
      </c>
      <c r="AP37" s="322">
        <v>77</v>
      </c>
      <c r="AQ37" s="323">
        <v>880</v>
      </c>
      <c r="AR37" s="324">
        <v>-91.3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v>173</v>
      </c>
      <c r="AP38" s="325">
        <v>13</v>
      </c>
      <c r="AQ38" s="326">
        <v>8</v>
      </c>
      <c r="AR38" s="314">
        <v>62.5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-177201</v>
      </c>
      <c r="AP39" s="322">
        <v>-13704</v>
      </c>
      <c r="AQ39" s="323">
        <v>-2230</v>
      </c>
      <c r="AR39" s="324">
        <v>514.5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-618114</v>
      </c>
      <c r="AP40" s="322">
        <v>-47801</v>
      </c>
      <c r="AQ40" s="323">
        <v>-47794</v>
      </c>
      <c r="AR40" s="324">
        <v>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512307</v>
      </c>
      <c r="AP41" s="322">
        <v>39619</v>
      </c>
      <c r="AQ41" s="323">
        <v>21582</v>
      </c>
      <c r="AR41" s="324">
        <v>83.6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902460</v>
      </c>
      <c r="AN51" s="344">
        <v>63796</v>
      </c>
      <c r="AO51" s="345">
        <v>-4.7</v>
      </c>
      <c r="AP51" s="346">
        <v>82748</v>
      </c>
      <c r="AQ51" s="347">
        <v>24.4</v>
      </c>
      <c r="AR51" s="348">
        <v>-29.1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651607</v>
      </c>
      <c r="AN52" s="352">
        <v>46063</v>
      </c>
      <c r="AO52" s="353">
        <v>52.5</v>
      </c>
      <c r="AP52" s="354">
        <v>44732</v>
      </c>
      <c r="AQ52" s="355">
        <v>22.5</v>
      </c>
      <c r="AR52" s="356">
        <v>30</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3331451</v>
      </c>
      <c r="AN53" s="344">
        <v>241935</v>
      </c>
      <c r="AO53" s="345">
        <v>279.2</v>
      </c>
      <c r="AP53" s="346">
        <v>91837</v>
      </c>
      <c r="AQ53" s="347">
        <v>11</v>
      </c>
      <c r="AR53" s="348">
        <v>268.2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2770988</v>
      </c>
      <c r="AN54" s="352">
        <v>201234</v>
      </c>
      <c r="AO54" s="353">
        <v>336.9</v>
      </c>
      <c r="AP54" s="354">
        <v>54439</v>
      </c>
      <c r="AQ54" s="355">
        <v>21.7</v>
      </c>
      <c r="AR54" s="356">
        <v>315.2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1246383</v>
      </c>
      <c r="AN55" s="344">
        <v>92820</v>
      </c>
      <c r="AO55" s="345">
        <v>-61.6</v>
      </c>
      <c r="AP55" s="346">
        <v>75972</v>
      </c>
      <c r="AQ55" s="347">
        <v>-17.3</v>
      </c>
      <c r="AR55" s="348">
        <v>-44.3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841758</v>
      </c>
      <c r="AN56" s="352">
        <v>62687</v>
      </c>
      <c r="AO56" s="353">
        <v>-68.8</v>
      </c>
      <c r="AP56" s="354">
        <v>40712</v>
      </c>
      <c r="AQ56" s="355">
        <v>-25.2</v>
      </c>
      <c r="AR56" s="356">
        <v>-43.6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597376</v>
      </c>
      <c r="AN57" s="344">
        <v>45324</v>
      </c>
      <c r="AO57" s="345">
        <v>-51.2</v>
      </c>
      <c r="AP57" s="346">
        <v>79466</v>
      </c>
      <c r="AQ57" s="347">
        <v>4.5999999999999996</v>
      </c>
      <c r="AR57" s="348">
        <v>-55.8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296077</v>
      </c>
      <c r="AN58" s="352">
        <v>22464</v>
      </c>
      <c r="AO58" s="353">
        <v>-64.2</v>
      </c>
      <c r="AP58" s="354">
        <v>44645</v>
      </c>
      <c r="AQ58" s="355">
        <v>9.6999999999999993</v>
      </c>
      <c r="AR58" s="356">
        <v>-73.900000000000006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1244728</v>
      </c>
      <c r="AN59" s="344">
        <v>96259</v>
      </c>
      <c r="AO59" s="345">
        <v>112.4</v>
      </c>
      <c r="AP59" s="346">
        <v>90072</v>
      </c>
      <c r="AQ59" s="347">
        <v>13.3</v>
      </c>
      <c r="AR59" s="348">
        <v>99.1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447911</v>
      </c>
      <c r="AN60" s="352">
        <v>34639</v>
      </c>
      <c r="AO60" s="353">
        <v>54.2</v>
      </c>
      <c r="AP60" s="354">
        <v>46083</v>
      </c>
      <c r="AQ60" s="355">
        <v>3.2</v>
      </c>
      <c r="AR60" s="356">
        <v>51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1464480</v>
      </c>
      <c r="AN61" s="359">
        <v>108027</v>
      </c>
      <c r="AO61" s="360">
        <v>54.8</v>
      </c>
      <c r="AP61" s="361">
        <v>84019</v>
      </c>
      <c r="AQ61" s="362">
        <v>7.2</v>
      </c>
      <c r="AR61" s="348">
        <v>47.6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1001668</v>
      </c>
      <c r="AN62" s="352">
        <v>73417</v>
      </c>
      <c r="AO62" s="353">
        <v>62.1</v>
      </c>
      <c r="AP62" s="354">
        <v>46122</v>
      </c>
      <c r="AQ62" s="355">
        <v>6.4</v>
      </c>
      <c r="AR62" s="356">
        <v>55.7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W4H5GAQVtQHWr7cRi+BXMnzTfqHBMssl6AaamO2kkg0pCBifoMycp+yNm2CBhZbuRCbstwwHyyTKCiKsX7YhQ==" saltValue="oU05o1lpEp4HRrbamnYo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vtX4peX+CDqJnCFoU9CChX0fqqG9wxqawdvnmEGB3yYVkrgGLfaw5fE4a/HZNHsCeTZDgzKshJiiUrmhZzjBg==" saltValue="2gQAVDRQtsGrdn18SPnW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f1WZHvkY7nVDvnSrHzRZ4GHfK7Ep1mM9ZWposFwFtHpqlg7FGMOjcsVk1mvCnsKEFf715cX12Tn9RX8G+ROfA==" saltValue="71yCrHErNHue1VkkIhQ9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6.55</v>
      </c>
      <c r="G47" s="12">
        <v>4.33</v>
      </c>
      <c r="H47" s="12">
        <v>4.3</v>
      </c>
      <c r="I47" s="12">
        <v>3.55</v>
      </c>
      <c r="J47" s="13">
        <v>3.59</v>
      </c>
    </row>
    <row r="48" spans="2:10" ht="57.75" customHeight="1" x14ac:dyDescent="0.15">
      <c r="B48" s="14"/>
      <c r="C48" s="1176" t="s">
        <v>4</v>
      </c>
      <c r="D48" s="1176"/>
      <c r="E48" s="1177"/>
      <c r="F48" s="15">
        <v>8.07</v>
      </c>
      <c r="G48" s="16">
        <v>4.32</v>
      </c>
      <c r="H48" s="16">
        <v>2.81</v>
      </c>
      <c r="I48" s="16">
        <v>0.57999999999999996</v>
      </c>
      <c r="J48" s="17">
        <v>0.85</v>
      </c>
    </row>
    <row r="49" spans="2:10" ht="57.75" customHeight="1" thickBot="1" x14ac:dyDescent="0.2">
      <c r="B49" s="18"/>
      <c r="C49" s="1178" t="s">
        <v>5</v>
      </c>
      <c r="D49" s="1178"/>
      <c r="E49" s="1179"/>
      <c r="F49" s="19" t="s">
        <v>554</v>
      </c>
      <c r="G49" s="20" t="s">
        <v>555</v>
      </c>
      <c r="H49" s="20" t="s">
        <v>556</v>
      </c>
      <c r="I49" s="20" t="s">
        <v>557</v>
      </c>
      <c r="J49" s="21">
        <v>0.27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emhmyIp30r9OWZx0gmud2MJ73Pyee/RuGoT/VJSPT615pJA0vXOI6B9SpqEWRWYmSbn6u2jz0ciKxS6NEFmvg==" saltValue="KUSQj43UX14kCMnk0+r5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斉藤　仁志</cp:lastModifiedBy>
  <cp:lastPrinted>2019-03-07T01:24:25Z</cp:lastPrinted>
  <dcterms:created xsi:type="dcterms:W3CDTF">2019-02-14T01:01:17Z</dcterms:created>
  <dcterms:modified xsi:type="dcterms:W3CDTF">2019-10-24T07:04:35Z</dcterms:modified>
  <cp:category/>
</cp:coreProperties>
</file>